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ink/ink1.xml" ContentType="application/inkml+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E:\Info Gobernación\Ciclo viabilidad y aprobacion Nuevo SGR\Ajustes\Regionales\2022003050040 - Parques Suroeste\Documentos aprobación ajuste - 2022003050040\"/>
    </mc:Choice>
  </mc:AlternateContent>
  <xr:revisionPtr revIDLastSave="0" documentId="8_{0E96100D-5808-4075-B865-ABF808B17B05}" xr6:coauthVersionLast="47" xr6:coauthVersionMax="47" xr10:uidLastSave="{00000000-0000-0000-0000-000000000000}"/>
  <bookViews>
    <workbookView xWindow="-108" yWindow="-108" windowWidth="23256" windowHeight="12576" tabRatio="1000" firstSheet="1" activeTab="1" xr2:uid="{00000000-000D-0000-FFFF-FFFF00000000}"/>
  </bookViews>
  <sheets>
    <sheet name="F3_DECISIÓN DEL AJUSTE ENT.EJEC" sheetId="20" state="hidden" r:id="rId1"/>
    <sheet name="F3.2. Guia Identif. Trámites" sheetId="21" r:id="rId2"/>
    <sheet name="Marco normativo relacionado" sheetId="17" state="hidden" r:id="rId3"/>
    <sheet name="FORMATO" sheetId="13" state="hidden" r:id="rId4"/>
    <sheet name="CTUS+CV" sheetId="10" state="hidden" r:id="rId5"/>
    <sheet name="Listas desplegables" sheetId="4" state="hidden" r:id="rId6"/>
    <sheet name="Fuentes requieren CTUS" sheetId="15" state="hidden" r:id="rId7"/>
    <sheet name="Lista de mpios" sheetId="9" state="hidden" r:id="rId8"/>
    <sheet name="Hoja1" sheetId="11" state="hidden" r:id="rId9"/>
  </sheets>
  <definedNames>
    <definedName name="_xlnm._FilterDatabase" localSheetId="0" hidden="1">'F3_DECISIÓN DEL AJUSTE ENT.EJEC'!$B$59:$L$63</definedName>
    <definedName name="_xlnm._FilterDatabase" localSheetId="5" hidden="1">'Listas desplegables'!$A$1:$C$52</definedName>
    <definedName name="_xlnm.Print_Area" localSheetId="0">'F3_DECISIÓN DEL AJUSTE ENT.EJEC'!$A$1:$O$96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9" i="21" l="1"/>
  <c r="K47" i="21"/>
  <c r="K48" i="21"/>
  <c r="K46" i="21"/>
  <c r="J50" i="21"/>
  <c r="I27" i="21"/>
  <c r="J27" i="21"/>
  <c r="I50" i="21"/>
  <c r="K27" i="21" l="1"/>
  <c r="K50" i="21"/>
  <c r="K44" i="21"/>
  <c r="K20" i="21"/>
  <c r="K21" i="21"/>
  <c r="K22" i="21"/>
  <c r="K23" i="21"/>
  <c r="K24" i="21"/>
  <c r="K25" i="21"/>
  <c r="K26" i="21"/>
  <c r="K19" i="21"/>
  <c r="I63" i="20" l="1"/>
  <c r="D63" i="20"/>
  <c r="K45" i="21" l="1"/>
  <c r="D34" i="21"/>
  <c r="I64" i="20"/>
  <c r="F34" i="21" l="1"/>
  <c r="J34" i="21" s="1"/>
  <c r="H34" i="21" l="1"/>
  <c r="K6" i="13" l="1"/>
  <c r="K7" i="13"/>
  <c r="K8" i="13"/>
  <c r="K12" i="13"/>
  <c r="K15" i="13"/>
  <c r="K16" i="13"/>
  <c r="K17" i="13"/>
  <c r="K5" i="13"/>
  <c r="I15" i="13"/>
  <c r="I14" i="13"/>
  <c r="K14" i="13" s="1"/>
  <c r="I13" i="13"/>
  <c r="K13" i="13" s="1"/>
  <c r="I10" i="13"/>
  <c r="K10" i="13" s="1"/>
  <c r="I11" i="13"/>
  <c r="K11" i="13" s="1"/>
  <c r="I9" i="13"/>
  <c r="K9" i="13" s="1"/>
  <c r="K22" i="13" l="1"/>
  <c r="K23" i="13"/>
  <c r="K21" i="13"/>
  <c r="B24" i="10"/>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tc={5C3CB27D-E905-409A-B48E-F5B8074C3C01}</author>
  </authors>
  <commentList>
    <comment ref="B75" authorId="0" shapeId="0" xr:uid="{5C3CB27D-E905-409A-B48E-F5B8074C3C01}">
      <text>
        <r>
          <rPr>
            <sz val="10"/>
            <color rgb="FF000000"/>
            <rFont val="Times New Roman"/>
            <charset val="204"/>
          </rPr>
          <t>[Comentario encadenado]
Su versión de Excel le permite leer este comentario encadenado; sin embargo, las ediciones que se apliquen se quitarán si el archivo se abre en una versión más reciente de Excel. Más información: https://go.microsoft.com/fwlink/?linkid=870924
Comentario:
    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tc={FF6B97BD-E088-4229-B499-F1401ECE414C}</author>
  </authors>
  <commentList>
    <comment ref="B42" authorId="0" shapeId="0" xr:uid="{FF6B97BD-E088-4229-B499-F1401ECE414C}">
      <text>
        <r>
          <rPr>
            <sz val="10"/>
            <color rgb="FF000000"/>
            <rFont val="Times New Roman"/>
            <charset val="204"/>
          </rPr>
          <t>[Comentario encadenado]
Su versión de Excel le permite leer este comentario encadenado; sin embargo, las ediciones que se apliquen se quitarán si el archivo se abre en una versión más reciente de Excel. Más información: https://go.microsoft.com/fwlink/?linkid=870924
Comentario:
    al ser un ajuste aprobado por el ejecutor no se pódrian alterar las fuentes de financiación, revisar si es prudente dejar una nota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7979DEEB-6FEF-4FB3-8067-93569C639AAB}">
      <text>
        <r>
          <rPr>
            <sz val="10"/>
            <color rgb="FF000000"/>
            <rFont val="Times New Roman"/>
            <charset val="204"/>
          </rPr>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r>
      </text>
    </comment>
  </commentList>
</comments>
</file>

<file path=xl/sharedStrings.xml><?xml version="1.0" encoding="utf-8"?>
<sst xmlns="http://schemas.openxmlformats.org/spreadsheetml/2006/main" count="4906" uniqueCount="1986">
  <si>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</si>
  <si>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</si>
  <si>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</si>
  <si>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</si>
  <si>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</si>
  <si>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</si>
  <si>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</si>
  <si>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</si>
  <si>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</si>
  <si>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</si>
  <si>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</si>
  <si>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</si>
  <si>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</si>
  <si>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</si>
  <si>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</si>
  <si>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</si>
  <si>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</si>
  <si>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</si>
  <si>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</si>
  <si>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</si>
  <si>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</si>
  <si>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</si>
  <si>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</si>
  <si>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</si>
  <si>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</si>
  <si>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</si>
  <si>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</si>
  <si>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</si>
  <si>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</si>
  <si>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</si>
  <si>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</si>
  <si>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</si>
  <si>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</si>
  <si>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</si>
  <si>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</si>
  <si>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</si>
  <si>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</si>
  <si>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</si>
  <si>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</si>
  <si>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</si>
  <si>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</si>
  <si>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</si>
  <si>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</si>
  <si>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</si>
  <si>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</si>
  <si>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</si>
  <si>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</si>
  <si>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</si>
  <si>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</si>
  <si>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</si>
  <si>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</si>
  <si>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</si>
  <si>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</si>
  <si>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</si>
  <si>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</si>
  <si>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</si>
  <si>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</si>
  <si>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</si>
  <si>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</si>
  <si>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</si>
  <si>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</si>
  <si>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</si>
  <si>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</si>
  <si>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</si>
  <si>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</si>
  <si>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</si>
  <si>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</si>
  <si>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</si>
  <si>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</si>
  <si>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</si>
  <si>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</si>
  <si>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</si>
  <si>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</si>
  <si>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</si>
  <si>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</si>
  <si>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</si>
  <si>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</si>
  <si>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</si>
  <si>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</si>
  <si>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</si>
  <si>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</si>
  <si>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</si>
  <si>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</si>
  <si>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</si>
  <si>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</si>
  <si>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</si>
  <si>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</si>
  <si>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</si>
  <si>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</si>
  <si>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</si>
  <si>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</si>
  <si>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</si>
  <si>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</si>
  <si>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</si>
  <si>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</si>
  <si>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</si>
  <si>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</si>
  <si>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</si>
  <si>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</si>
  <si>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</si>
  <si>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</si>
  <si>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</si>
  <si>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</si>
  <si>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</si>
  <si>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</si>
  <si>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</si>
  <si>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</si>
  <si>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</si>
  <si>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</si>
  <si>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</si>
  <si>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</si>
  <si>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</si>
  <si>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</si>
  <si>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</si>
  <si>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</si>
  <si>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</si>
  <si>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</si>
  <si>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</si>
  <si>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</si>
  <si>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</si>
  <si>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</si>
  <si>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</si>
  <si>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</si>
  <si>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</si>
  <si>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</si>
  <si>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</si>
  <si>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</si>
  <si>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</si>
  <si>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</si>
  <si>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</si>
  <si>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</si>
  <si>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</si>
  <si>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</si>
  <si>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</si>
  <si>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</si>
  <si>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</si>
  <si>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</si>
  <si>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</si>
  <si>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</si>
  <si>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</si>
  <si>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</si>
  <si>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</si>
  <si>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</si>
  <si>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</si>
  <si>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</si>
  <si>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rPr>
      <t xml:space="preserve">1. </t>
    </r>
    <r>
      <rPr>
        <sz val="6"/>
        <rFont val="Avenir Next"/>
      </rPr>
      <t>Proyecto formulado en la Metodología General Ajustada (MGA).</t>
    </r>
  </si>
  <si>
    <r>
      <rPr>
        <b/>
        <sz val="6"/>
        <rFont val="Avenir Next"/>
      </rPr>
      <t xml:space="preserve">2. </t>
    </r>
    <r>
      <rPr>
        <sz val="6"/>
        <rFont val="Avenir Next"/>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</si>
  <si>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rPr>
      <t xml:space="preserve">4. </t>
    </r>
    <r>
      <rPr>
        <sz val="6"/>
        <rFont val="Avenir Next"/>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</si>
  <si>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</si>
  <si>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rPr>
      <t xml:space="preserve">2. </t>
    </r>
    <r>
      <rPr>
        <sz val="6"/>
        <rFont val="Avenir Next"/>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</si>
  <si>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rPr>
      <t xml:space="preserve">4. </t>
    </r>
    <r>
      <rPr>
        <sz val="6"/>
        <rFont val="Avenir Next"/>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</si>
  <si>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rPr>
      <t xml:space="preserve">5. </t>
    </r>
    <r>
      <rPr>
        <sz val="6"/>
        <rFont val="Avenir Next"/>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</si>
  <si>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rPr>
      <t xml:space="preserve">6. </t>
    </r>
    <r>
      <rPr>
        <sz val="6"/>
        <rFont val="Avenir Next"/>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</si>
  <si>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rPr>
      <t xml:space="preserve">1. </t>
    </r>
    <r>
      <rPr>
        <sz val="6"/>
        <rFont val="Avenir Next"/>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</si>
  <si>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rPr>
      <t xml:space="preserve">Artículo 4.1.2.1.4. Requisitos generales adicionales para proyectos de inversión que incluyan como uno de sus componentes la compra de predios.
</t>
    </r>
    <r>
      <rPr>
        <sz val="6"/>
        <rFont val="Avenir Next"/>
      </rPr>
      <t>Los proyectos de inversión en fase II y III que incluyan como uno de sus componentes la compra de predios, además de los requisitos generales aplicables, deben presentar los siguientes:</t>
    </r>
  </si>
  <si>
    <r>
      <rPr>
        <b/>
        <sz val="6"/>
        <rFont val="Avenir Next"/>
      </rPr>
      <t xml:space="preserve">1. </t>
    </r>
    <r>
      <rPr>
        <sz val="6"/>
        <rFont val="Avenir Next"/>
      </rPr>
      <t>Plano de localización.</t>
    </r>
  </si>
  <si>
    <r>
      <rPr>
        <b/>
        <sz val="6"/>
        <rFont val="Avenir Next"/>
      </rPr>
      <t xml:space="preserve">2. </t>
    </r>
    <r>
      <rPr>
        <sz val="6"/>
        <rFont val="Avenir Next"/>
      </rPr>
      <t>Estudio de alternativas de los predios, en el cual se identifique y sustente técnica, jurídica y financieramente la selección de los predios a comprar.</t>
    </r>
  </si>
  <si>
    <r>
      <rPr>
        <b/>
        <sz val="6"/>
        <rFont val="Avenir Next"/>
      </rPr>
      <t xml:space="preserve">3. </t>
    </r>
    <r>
      <rPr>
        <sz val="6"/>
        <rFont val="Avenir Next"/>
      </rPr>
      <t>El certificado de que trata el numeral 4º del artículo 4.1.2.1.1 del presente acuerdo debe además especificar usos, tratamiento, índices de ocupación y construcción aplicable a los predios seleccionados.</t>
    </r>
  </si>
  <si>
    <r>
      <rPr>
        <b/>
        <sz val="6"/>
        <rFont val="Avenir Next"/>
      </rPr>
      <t xml:space="preserve">4. </t>
    </r>
    <r>
      <rPr>
        <sz val="6"/>
        <rFont val="Avenir Next"/>
      </rPr>
      <t>Avalúo comercial de los predios seleccionados elaborado por el Instituto Geográfico Agustín Codazzi (IGAC) o por persona natural o jurídica competente.</t>
    </r>
  </si>
  <si>
    <r>
      <rPr>
        <b/>
        <sz val="6"/>
        <rFont val="Avenir Next"/>
      </rPr>
      <t xml:space="preserve">5. </t>
    </r>
    <r>
      <rPr>
        <sz val="6"/>
        <rFont val="Avenir Next"/>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</si>
  <si>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rPr>
      <t xml:space="preserve">Parágrafo. </t>
    </r>
    <r>
      <rPr>
        <sz val="6"/>
        <rFont val="Avenir Next"/>
      </rPr>
      <t>No se podrán financiar proyectos cuyo único componente sea la compra de predios.</t>
    </r>
  </si>
  <si>
    <r>
      <rPr>
        <sz val="6"/>
        <rFont val="Avenir Next"/>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rPr>
      <t xml:space="preserve">Parágrafo. </t>
    </r>
    <r>
      <rPr>
        <sz val="6"/>
        <rFont val="Avenir Next"/>
      </rPr>
      <t>En el evento en que las licencias o permisos no sean otorgados procederá la liberación de recursos en los términos señalados en el artículo 4.4.3.2. del presente acuerdo.</t>
    </r>
  </si>
  <si>
    <r>
      <rPr>
        <b/>
        <sz val="6"/>
        <rFont val="Avenir Next"/>
      </rPr>
      <t xml:space="preserve">1. </t>
    </r>
    <r>
      <rPr>
        <sz val="6"/>
        <rFont val="Avenir Next"/>
      </rPr>
      <t>Certificado suscrito por el representante legal de la entidad que presenta el proyecto, en el cual se defina:</t>
    </r>
    <r>
      <rPr>
        <sz val="6"/>
        <color rgb="FF000000"/>
        <rFont val="Avenir Next"/>
      </rPr>
      <t xml:space="preserve">
a) La entidad titular de la maquinaria.
b) La entidad responsable de la administración, cuidado y custodia. En caso de ser una entidad diferente a la entidad titular se debe adjuntar aval por dicha entidad.</t>
    </r>
  </si>
  <si>
    <r>
      <rPr>
        <b/>
        <sz val="6"/>
        <rFont val="Avenir Next"/>
      </rPr>
      <t xml:space="preserve">2. </t>
    </r>
    <r>
      <rPr>
        <sz val="6"/>
        <rFont val="Avenir Next"/>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</si>
  <si>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rPr>
      <t xml:space="preserve">1. </t>
    </r>
    <r>
      <rPr>
        <sz val="6"/>
        <rFont val="Avenir Next"/>
      </rPr>
      <t>Documento suscrito por el representante legal de la entidad territorial que contenga:</t>
    </r>
    <r>
      <rPr>
        <sz val="6"/>
        <color rgb="FF000000"/>
        <rFont val="Avenir Next"/>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</si>
  <si>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rPr>
      <t xml:space="preserve">2. </t>
    </r>
    <r>
      <rPr>
        <sz val="6"/>
        <rFont val="Avenir Next"/>
      </rPr>
      <t>Copia del último informe de supervisión o de interventoría según corresponda y soporte fotográfico.</t>
    </r>
  </si>
  <si>
    <r>
      <rPr>
        <b/>
        <sz val="6"/>
        <rFont val="Avenir Next"/>
      </rPr>
      <t xml:space="preserve">3. </t>
    </r>
    <r>
      <rPr>
        <sz val="6"/>
        <rFont val="Avenir Next"/>
      </rPr>
      <t>Documento técnico suscrito por el supervisor o interventor, según corresponda, en el cual se detalle el estado actual de ejecución física y financiera del proyecto inicial.</t>
    </r>
  </si>
  <si>
    <r>
      <rPr>
        <b/>
        <sz val="6"/>
        <rFont val="Avenir Next"/>
      </rPr>
      <t xml:space="preserve">4. </t>
    </r>
    <r>
      <rPr>
        <sz val="6"/>
        <rFont val="Avenir Next"/>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</si>
  <si>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rPr>
      <t xml:space="preserve">1. </t>
    </r>
    <r>
      <rPr>
        <sz val="6"/>
        <rFont val="Avenir Next"/>
      </rPr>
      <t>Carta de intención que soporte el monto de la cofinanciación registrado en la MGA, suscrita por el ordenador del gasto o quien haga sus veces en la respectiva entidad del orden nacional.</t>
    </r>
  </si>
  <si>
    <r>
      <rPr>
        <b/>
        <sz val="6"/>
        <rFont val="Avenir Next"/>
      </rPr>
      <t xml:space="preserve">2. </t>
    </r>
    <r>
      <rPr>
        <sz val="6"/>
        <rFont val="Avenir Next"/>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</si>
  <si>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rPr>
      <t xml:space="preserve">1. </t>
    </r>
    <r>
      <rPr>
        <sz val="6"/>
        <rFont val="Avenir Next"/>
      </rPr>
      <t>Copia de la aprobación de la valoración de obligaciones contingentes expedida por el Ministerio de Hacienda y Crédito Público.</t>
    </r>
  </si>
  <si>
    <r>
      <rPr>
        <b/>
        <sz val="6"/>
        <rFont val="Avenir Next"/>
      </rPr>
      <t xml:space="preserve">2. </t>
    </r>
    <r>
      <rPr>
        <sz val="6"/>
        <rFont val="Avenir Next"/>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</si>
  <si>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rPr>
      <t xml:space="preserve">3. </t>
    </r>
    <r>
      <rPr>
        <sz val="6"/>
        <rFont val="Avenir Next"/>
      </rPr>
      <t>Copia de la aprobación de las cláusulas contractuales y financieras cuando se trate de proyectos cofinanciados por la Nación, expedida por el Ministerio de Hacienda y Crédito Público.</t>
    </r>
  </si>
  <si>
    <r>
      <rPr>
        <b/>
        <sz val="6"/>
        <rFont val="Avenir Next"/>
      </rPr>
      <t xml:space="preserve">1. </t>
    </r>
    <r>
      <rPr>
        <sz val="6"/>
        <rFont val="Avenir Next"/>
      </rPr>
      <t>Proyecto formulado en la MGA.</t>
    </r>
  </si>
  <si>
    <r>
      <rPr>
        <b/>
        <sz val="6"/>
        <rFont val="Avenir Next"/>
      </rPr>
      <t xml:space="preserve">2. </t>
    </r>
    <r>
      <rPr>
        <sz val="6"/>
        <rFont val="Avenir Next"/>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</si>
  <si>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rPr>
      <t xml:space="preserve">3. </t>
    </r>
    <r>
      <rPr>
        <sz val="6"/>
        <rFont val="Avenir Next"/>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</si>
  <si>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rPr>
      <t xml:space="preserve">a. </t>
    </r>
    <r>
      <rPr>
        <sz val="6"/>
        <rFont val="Avenir Next"/>
      </rPr>
      <t>Localización exacta de la obra.</t>
    </r>
  </si>
  <si>
    <r>
      <rPr>
        <b/>
        <sz val="6"/>
        <rFont val="Avenir Next"/>
      </rPr>
      <t xml:space="preserve">b. </t>
    </r>
    <r>
      <rPr>
        <sz val="6"/>
        <rFont val="Avenir Next"/>
      </rPr>
      <t>Estudios hidrológico e hidráulico.</t>
    </r>
  </si>
  <si>
    <r>
      <rPr>
        <b/>
        <sz val="6"/>
        <rFont val="Avenir Next"/>
      </rPr>
      <t xml:space="preserve">c. </t>
    </r>
    <r>
      <rPr>
        <sz val="6"/>
        <rFont val="Avenir Next"/>
      </rPr>
      <t>Estudios geológico y geotécnico.</t>
    </r>
  </si>
  <si>
    <r>
      <rPr>
        <b/>
        <sz val="6"/>
        <rFont val="Avenir Next"/>
      </rPr>
      <t xml:space="preserve">d. </t>
    </r>
    <r>
      <rPr>
        <sz val="6"/>
        <rFont val="Avenir Next"/>
      </rPr>
      <t>Estudios de suelos.</t>
    </r>
  </si>
  <si>
    <r>
      <rPr>
        <b/>
        <sz val="6"/>
        <rFont val="Avenir Next"/>
      </rPr>
      <t xml:space="preserve">e. </t>
    </r>
    <r>
      <rPr>
        <sz val="6"/>
        <rFont val="Avenir Next"/>
      </rPr>
      <t>Diseño de estructuras.</t>
    </r>
  </si>
  <si>
    <r>
      <rPr>
        <b/>
        <sz val="6"/>
        <rFont val="Avenir Next"/>
      </rPr>
      <t xml:space="preserve">f. </t>
    </r>
    <r>
      <rPr>
        <sz val="6"/>
        <rFont val="Avenir Next"/>
      </rPr>
      <t>Planos de construcción generales y de detalle, como planta, perfiles, cortes, estructurales y obras de drenaje.</t>
    </r>
  </si>
  <si>
    <r>
      <rPr>
        <b/>
        <sz val="6"/>
        <rFont val="Avenir Next"/>
      </rPr>
      <t xml:space="preserve">g. </t>
    </r>
    <r>
      <rPr>
        <sz val="6"/>
        <rFont val="Avenir Next"/>
      </rPr>
      <t>Proceso constructivo del proyecto.</t>
    </r>
  </si>
  <si>
    <r>
      <rPr>
        <b/>
        <sz val="6"/>
        <rFont val="Avenir Next"/>
      </rPr>
      <t xml:space="preserve">h. </t>
    </r>
    <r>
      <rPr>
        <sz val="6"/>
        <rFont val="Avenir Next"/>
      </rPr>
      <t>Estudios ambientales de conformidad con la Ley 1682 de 2013 (literal c del artículo 7 y artículo 39) y el costeo para su implementación.</t>
    </r>
  </si>
  <si>
    <r>
      <rPr>
        <b/>
        <sz val="6"/>
        <rFont val="Avenir Next"/>
      </rPr>
      <t xml:space="preserve">i. </t>
    </r>
    <r>
      <rPr>
        <sz val="6"/>
        <rFont val="Avenir Next"/>
      </rPr>
      <t>Plan de manejo de tránsito y el costeo para su implementación.</t>
    </r>
  </si>
  <si>
    <r>
      <rPr>
        <b/>
        <sz val="6"/>
        <rFont val="Avenir Next"/>
      </rPr>
      <t xml:space="preserve">1. </t>
    </r>
    <r>
      <rPr>
        <sz val="6"/>
        <rFont val="Avenir Next"/>
      </rPr>
      <t>Certificado en donde conste que la intervención en la vía es competencia de la entidad. Si la intervención en la vía es competencia de otra entidad, documento que avale la intervención a realizar.</t>
    </r>
  </si>
  <si>
    <r>
      <rPr>
        <b/>
        <sz val="6"/>
        <rFont val="Avenir Next"/>
      </rPr>
      <t xml:space="preserve">2. </t>
    </r>
    <r>
      <rPr>
        <sz val="6"/>
        <rFont val="Avenir Next"/>
      </rPr>
      <t>Levantamiento topográfico.</t>
    </r>
  </si>
  <si>
    <r>
      <rPr>
        <b/>
        <sz val="6"/>
        <rFont val="Avenir Next"/>
      </rPr>
      <t xml:space="preserve">3. </t>
    </r>
    <r>
      <rPr>
        <sz val="6"/>
        <rFont val="Avenir Next"/>
      </rPr>
      <t>Diseño geométrico para vías nuevas o proyectos que cambien alineamiento de la vía.</t>
    </r>
  </si>
  <si>
    <r>
      <rPr>
        <b/>
        <sz val="6"/>
        <rFont val="Avenir Next"/>
      </rPr>
      <t xml:space="preserve">4. </t>
    </r>
    <r>
      <rPr>
        <sz val="6"/>
        <rFont val="Avenir Next"/>
      </rPr>
      <t>Estudio de tránsito.</t>
    </r>
  </si>
  <si>
    <r>
      <rPr>
        <b/>
        <sz val="6"/>
        <rFont val="Avenir Next"/>
      </rPr>
      <t xml:space="preserve">5. </t>
    </r>
    <r>
      <rPr>
        <sz val="6"/>
        <rFont val="Avenir Next"/>
      </rPr>
      <t>Diseño de estructura del pavimento.</t>
    </r>
  </si>
  <si>
    <r>
      <rPr>
        <b/>
        <sz val="6"/>
        <rFont val="Avenir Next"/>
      </rPr>
      <t xml:space="preserve">6. </t>
    </r>
    <r>
      <rPr>
        <sz val="6"/>
        <rFont val="Avenir Next"/>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</si>
  <si>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rPr>
      <t xml:space="preserve">7. </t>
    </r>
    <r>
      <rPr>
        <sz val="6"/>
        <rFont val="Avenir Next"/>
      </rPr>
      <t>Estudios y diseños definitivos de los puntos críticos incluidos dentro del tramo del proyecto a presentar, puntos críticos del orden geológico, geotécnico, de suelos, hidráulico, drenaje, entre otros.</t>
    </r>
  </si>
  <si>
    <r>
      <rPr>
        <b/>
        <sz val="6"/>
        <rFont val="Avenir Next"/>
      </rPr>
      <t xml:space="preserve">8. </t>
    </r>
    <r>
      <rPr>
        <sz val="6"/>
        <rFont val="Avenir Next"/>
      </rPr>
      <t>Estudios y diseños definitivos de estructuras especiales como puentes y túneles.</t>
    </r>
  </si>
  <si>
    <r>
      <rPr>
        <b/>
        <sz val="6"/>
        <rFont val="Avenir Next"/>
      </rPr>
      <t xml:space="preserve">10. </t>
    </r>
    <r>
      <rPr>
        <sz val="6"/>
        <rFont val="Avenir Next"/>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</si>
  <si>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rPr>
      <t xml:space="preserve">11. </t>
    </r>
    <r>
      <rPr>
        <sz val="6"/>
        <rFont val="Avenir Next"/>
      </rPr>
      <t>Certificado de que la vía a intervenir cuenta con redes de servicios públicos en buen estado y que no se planean intervenir.</t>
    </r>
  </si>
  <si>
    <r>
      <rPr>
        <b/>
        <sz val="6"/>
        <rFont val="Avenir Next"/>
      </rPr>
      <t xml:space="preserve">12. </t>
    </r>
    <r>
      <rPr>
        <sz val="6"/>
        <rFont val="Avenir Next"/>
      </rPr>
      <t>Esquema de localización o certificación de la ubicación de las fuentes de materiales que van a realizar y garanticen el suministro con las distancias de acarreo.</t>
    </r>
  </si>
  <si>
    <r>
      <rPr>
        <b/>
        <sz val="6"/>
        <rFont val="Avenir Next"/>
      </rPr>
      <t xml:space="preserve">13. </t>
    </r>
    <r>
      <rPr>
        <sz val="6"/>
        <rFont val="Avenir Next"/>
      </rPr>
      <t>Para vías primarias, certificado en el que conste que la vía está acorde con el Plan de Adaptación al Cambio Climático de la Red Vial Primaria de Colombia.</t>
    </r>
  </si>
  <si>
    <r>
      <rPr>
        <b/>
        <sz val="6"/>
        <rFont val="Avenir Next"/>
      </rPr>
      <t xml:space="preserve">14. </t>
    </r>
    <r>
      <rPr>
        <sz val="6"/>
        <rFont val="Avenir Next"/>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</si>
  <si>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rPr>
      <t xml:space="preserve">15. </t>
    </r>
    <r>
      <rPr>
        <sz val="6"/>
        <rFont val="Avenir Next"/>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</si>
  <si>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rPr>
      <t xml:space="preserve">1. </t>
    </r>
    <r>
      <rPr>
        <sz val="6"/>
        <rFont val="Avenir Next"/>
      </rPr>
      <t>Estudios geomorfológicos e hidráulicos fluviales.</t>
    </r>
  </si>
  <si>
    <r>
      <rPr>
        <b/>
        <sz val="6"/>
        <rFont val="Avenir Next"/>
      </rPr>
      <t xml:space="preserve">2. </t>
    </r>
    <r>
      <rPr>
        <sz val="6"/>
        <rFont val="Avenir Next"/>
      </rPr>
      <t>Estudio de demanda para proyectos de infraestructura portuaria y de navegabilidad.</t>
    </r>
  </si>
  <si>
    <r>
      <rPr>
        <b/>
        <sz val="6"/>
        <rFont val="Avenir Next"/>
      </rPr>
      <t xml:space="preserve">3. </t>
    </r>
    <r>
      <rPr>
        <sz val="6"/>
        <rFont val="Avenir Next"/>
      </rPr>
      <t>Análisis de riesgo hidráulico de las obras a construir.</t>
    </r>
  </si>
  <si>
    <r>
      <rPr>
        <b/>
        <sz val="6"/>
        <rFont val="Avenir Next"/>
      </rPr>
      <t xml:space="preserve">4. </t>
    </r>
    <r>
      <rPr>
        <sz val="6"/>
        <rFont val="Avenir Next"/>
      </rPr>
      <t>Para proyectos en el rio Magdalena, certificado expedido por CORMAGDALENA en el cual conste que el proyecto fluvial en el río Magdalena está acorde con su plan de acción.</t>
    </r>
  </si>
  <si>
    <r>
      <rPr>
        <b/>
        <sz val="6"/>
        <rFont val="Avenir Next"/>
      </rPr>
      <t xml:space="preserve">1. </t>
    </r>
    <r>
      <rPr>
        <sz val="6"/>
        <rFont val="Avenir Next"/>
      </rPr>
      <t>Permiso de construcción del aeródromo que se va a intervenir, expedido por la Unidad Administrativa Especial de la Aeronáutica Civil.</t>
    </r>
  </si>
  <si>
    <r>
      <rPr>
        <b/>
        <sz val="6"/>
        <rFont val="Avenir Next"/>
      </rPr>
      <t xml:space="preserve">2. </t>
    </r>
    <r>
      <rPr>
        <sz val="6"/>
        <rFont val="Avenir Next"/>
      </rPr>
      <t>Permiso de operación del aeródromo que se va a intervenir, expedido por la Unidad Administrativa Especial de la Aeronáutica Civil.</t>
    </r>
  </si>
  <si>
    <r>
      <rPr>
        <b/>
        <sz val="6"/>
        <rFont val="Avenir Next"/>
      </rPr>
      <t xml:space="preserve">1. </t>
    </r>
    <r>
      <rPr>
        <sz val="6"/>
        <rFont val="Avenir Next"/>
      </rPr>
      <t>Levantamiento topográfico.</t>
    </r>
  </si>
  <si>
    <r>
      <rPr>
        <b/>
        <sz val="6"/>
        <rFont val="Avenir Next"/>
      </rPr>
      <t xml:space="preserve">3. </t>
    </r>
    <r>
      <rPr>
        <sz val="6"/>
        <rFont val="Avenir Next"/>
      </rPr>
      <t>Diseños de la infraestructura y la superestructura de vía.</t>
    </r>
  </si>
  <si>
    <r>
      <rPr>
        <b/>
        <sz val="6"/>
        <rFont val="Avenir Next"/>
      </rPr>
      <t xml:space="preserve">4. </t>
    </r>
    <r>
      <rPr>
        <sz val="6"/>
        <rFont val="Avenir Next"/>
      </rPr>
      <t>Diseño de obras especiales como puentes, túneles, tratamiento de taludes.</t>
    </r>
  </si>
  <si>
    <r>
      <rPr>
        <b/>
        <sz val="6"/>
        <rFont val="Avenir Next"/>
      </rPr>
      <t xml:space="preserve">5. </t>
    </r>
    <r>
      <rPr>
        <sz val="6"/>
        <rFont val="Avenir Next"/>
      </rPr>
      <t>Señalización de vía.</t>
    </r>
  </si>
  <si>
    <r>
      <rPr>
        <b/>
        <sz val="6"/>
        <rFont val="Avenir Next"/>
      </rPr>
      <t xml:space="preserve">6. </t>
    </r>
    <r>
      <rPr>
        <sz val="6"/>
        <rFont val="Avenir Next"/>
      </rPr>
      <t>Estudio de seguridad en la vía, que incluya pasos a nivel.</t>
    </r>
  </si>
  <si>
    <r>
      <rPr>
        <b/>
        <sz val="6"/>
        <rFont val="Avenir Next"/>
      </rPr>
      <t xml:space="preserve">7. </t>
    </r>
    <r>
      <rPr>
        <sz val="6"/>
        <rFont val="Avenir Next"/>
      </rPr>
      <t>Estudio de equipos a utilizar como material rodante y equipos de vía.</t>
    </r>
  </si>
  <si>
    <r>
      <rPr>
        <b/>
        <sz val="6"/>
        <rFont val="Avenir Next"/>
      </rPr>
      <t xml:space="preserve">1. </t>
    </r>
    <r>
      <rPr>
        <sz val="6"/>
        <rFont val="Avenir Next"/>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</si>
  <si>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rPr>
      <t xml:space="preserve">2. </t>
    </r>
    <r>
      <rPr>
        <sz val="6"/>
        <rFont val="Avenir Next"/>
      </rPr>
      <t>Estructuración técnica, legal y financiera de la plataforma logística que incluya el modelo de gestión y la viabilidad de las unidades de negocio del proyecto.</t>
    </r>
  </si>
  <si>
    <r>
      <rPr>
        <b/>
        <sz val="6"/>
        <rFont val="Avenir Next"/>
      </rPr>
      <t xml:space="preserve">1. </t>
    </r>
    <r>
      <rPr>
        <sz val="6"/>
        <rFont val="Avenir Next"/>
      </rPr>
      <t>Estudio de tránsito.</t>
    </r>
  </si>
  <si>
    <r>
      <rPr>
        <b/>
        <sz val="6"/>
        <rFont val="Avenir Next"/>
      </rPr>
      <t xml:space="preserve">2. </t>
    </r>
    <r>
      <rPr>
        <sz val="6"/>
        <rFont val="Avenir Next"/>
      </rPr>
      <t>Certificado de que la ubicación del proyecto no está siendo intervenida, en caso contrario debe especificar qué tipo de obras se llevan a cabo y con qué fuentes de recursos están siendo ejecutadas.</t>
    </r>
  </si>
  <si>
    <r>
      <rPr>
        <b/>
        <sz val="6"/>
        <rFont val="Avenir Next"/>
      </rPr>
      <t xml:space="preserve">3. </t>
    </r>
    <r>
      <rPr>
        <sz val="6"/>
        <rFont val="Avenir Next"/>
      </rPr>
      <t>Cuando no se intervengan estructuras existentes, los chequeos técnicos pertinentes que garanticen la estabilidad y funcionalidad durante la vida útil proyectada.</t>
    </r>
  </si>
  <si>
    <r>
      <rPr>
        <b/>
        <sz val="6"/>
        <rFont val="Avenir Next"/>
      </rPr>
      <t xml:space="preserve">1. </t>
    </r>
    <r>
      <rPr>
        <sz val="6"/>
        <rFont val="Avenir Next"/>
      </rPr>
      <t>Zona de Influencia.</t>
    </r>
  </si>
  <si>
    <r>
      <rPr>
        <b/>
        <sz val="6"/>
        <rFont val="Avenir Next"/>
      </rPr>
      <t xml:space="preserve">2. </t>
    </r>
    <r>
      <rPr>
        <sz val="6"/>
        <rFont val="Avenir Next"/>
      </rPr>
      <t>Análisis de la demanda de viajeros y proyección a 15 años.</t>
    </r>
  </si>
  <si>
    <r>
      <rPr>
        <b/>
        <sz val="6"/>
        <rFont val="Avenir Next"/>
      </rPr>
      <t xml:space="preserve">3. </t>
    </r>
    <r>
      <rPr>
        <sz val="6"/>
        <rFont val="Avenir Next"/>
      </rPr>
      <t>Sistema tecnológico y descripción del mismo.</t>
    </r>
  </si>
  <si>
    <r>
      <rPr>
        <b/>
        <sz val="6"/>
        <rFont val="Avenir Next"/>
      </rPr>
      <t xml:space="preserve">4. </t>
    </r>
    <r>
      <rPr>
        <sz val="6"/>
        <rFont val="Avenir Next"/>
      </rPr>
      <t>Costos de operación.</t>
    </r>
  </si>
  <si>
    <r>
      <rPr>
        <b/>
        <sz val="6"/>
        <rFont val="Avenir Next"/>
      </rPr>
      <t xml:space="preserve">5. </t>
    </r>
    <r>
      <rPr>
        <sz val="6"/>
        <rFont val="Avenir Next"/>
      </rPr>
      <t>Análisis de seguridad de equipos y protección de usuarios.</t>
    </r>
  </si>
  <si>
    <r>
      <rPr>
        <b/>
        <sz val="6"/>
        <rFont val="Avenir Next"/>
      </rPr>
      <t xml:space="preserve">1. </t>
    </r>
    <r>
      <rPr>
        <sz val="6"/>
        <rFont val="Avenir Next"/>
      </rPr>
      <t>Para SITM, documento en el que se señale los números de los documentos CONPES en los que el proyecto fue declarado de importancia estratégica para el país.</t>
    </r>
  </si>
  <si>
    <r>
      <rPr>
        <b/>
        <sz val="6"/>
        <rFont val="Avenir Next"/>
      </rPr>
      <t xml:space="preserve">2. </t>
    </r>
    <r>
      <rPr>
        <sz val="6"/>
        <rFont val="Avenir Next"/>
      </rPr>
      <t>Para proyectos de SETP, el decreto municipal o distrital de adopción del Sistema.</t>
    </r>
  </si>
  <si>
    <r>
      <rPr>
        <b/>
        <sz val="6"/>
        <rFont val="Avenir Next"/>
      </rPr>
      <t xml:space="preserve">3. </t>
    </r>
    <r>
      <rPr>
        <sz val="6"/>
        <rFont val="Avenir Next"/>
      </rPr>
      <t>Certificado de la constitución de un ente gestor, que será el titular del SETP o el SITM.</t>
    </r>
  </si>
  <si>
    <r>
      <rPr>
        <b/>
        <sz val="6"/>
        <rFont val="Avenir Next"/>
      </rPr>
      <t xml:space="preserve">1. </t>
    </r>
    <r>
      <rPr>
        <sz val="6"/>
        <rFont val="Avenir Next"/>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</si>
  <si>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rPr>
      <t xml:space="preserve">2. </t>
    </r>
    <r>
      <rPr>
        <sz val="6"/>
        <rFont val="Avenir Next"/>
      </rPr>
      <t>Comunicación del Ministerio de Transporte en la cual se señale que las condiciones técnicas de la infraestructura del proyecto cumplen con los estándares mínimos establecidos para terminales de transporte.</t>
    </r>
  </si>
  <si>
    <r>
      <rPr>
        <b/>
        <sz val="6"/>
        <rFont val="Avenir Next"/>
      </rPr>
      <t xml:space="preserve">3. </t>
    </r>
    <r>
      <rPr>
        <sz val="6"/>
        <rFont val="Avenir Next"/>
      </rPr>
      <t>Comunicación del municipio o distrito en la cual acepte la implantación del proyecto en su territorio.</t>
    </r>
  </si>
  <si>
    <r>
      <rPr>
        <b/>
        <sz val="6"/>
        <rFont val="Avenir Next"/>
      </rPr>
      <t xml:space="preserve">9. </t>
    </r>
    <r>
      <rPr>
        <sz val="6"/>
        <rFont val="Avenir Next"/>
      </rPr>
      <t>Para proyectos que incluyan vías urbanas o centros poblados, se debe identificar y presentar en concordancia con el artículo 7 de la Ley 1682 de 2013, cuando aplique, certificación en la que se especifique:</t>
    </r>
    <r>
      <rPr>
        <sz val="6"/>
        <color rgb="FF000000"/>
        <rFont val="Avenir Next"/>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</si>
  <si>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rPr>
      <t xml:space="preserve">2. </t>
    </r>
    <r>
      <rPr>
        <sz val="6"/>
        <rFont val="Avenir Next"/>
      </rPr>
      <t>Estudio del diseño geométrico del alineamiento que contenga:</t>
    </r>
    <r>
      <rPr>
        <sz val="6"/>
        <color rgb="FF000000"/>
        <rFont val="Avenir Next"/>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</si>
  <si>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</si>
  <si>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</si>
  <si>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rPr>
      <t xml:space="preserve">3. </t>
    </r>
    <r>
      <rPr>
        <sz val="6"/>
        <rFont val="Avenir Next"/>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</si>
  <si>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rPr>
      <t xml:space="preserve">Nota: </t>
    </r>
    <r>
      <rPr>
        <sz val="6"/>
        <color rgb="FF000000"/>
        <rFont val="Avenir Next"/>
      </rPr>
      <t>De conformidad a lo establecido en el artículo 66 de la Ley 2056 de 2020, los proyectos de inversión desarrollados mediante pactos territoriales podrán incluir como uno de sus componentes la compra de predios.</t>
    </r>
  </si>
  <si>
    <r>
      <rPr>
        <b/>
        <sz val="6"/>
        <rFont val="Avenir Next"/>
      </rPr>
      <t>1.</t>
    </r>
    <r>
      <rPr>
        <sz val="6"/>
        <rFont val="Avenir Next"/>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rPr>
      <t xml:space="preserve">Parágrafo. </t>
    </r>
    <r>
      <rPr>
        <sz val="6"/>
        <rFont val="Avenir Next"/>
      </rPr>
      <t>El DNP habilitará la ventanilla única para la presentación de proyectos de inversión de que trata el presente artículo al OCAD Paz.</t>
    </r>
  </si>
  <si>
    <r>
      <rPr>
        <b/>
        <sz val="6"/>
        <rFont val="Avenir Next"/>
      </rPr>
      <t xml:space="preserve">2. </t>
    </r>
    <r>
      <rPr>
        <sz val="6"/>
        <rFont val="Avenir Next"/>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</si>
  <si>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rPr>
      <t>1.</t>
    </r>
    <r>
      <rPr>
        <sz val="6"/>
        <rFont val="Avenir Next"/>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</si>
  <si>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rPr>
      <t xml:space="preserve">2. </t>
    </r>
    <r>
      <rPr>
        <sz val="6"/>
        <rFont val="Avenir Next"/>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</si>
  <si>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</si>
  <si>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rPr>
      <t xml:space="preserve">1. </t>
    </r>
    <r>
      <rPr>
        <sz val="6"/>
        <rFont val="Avenir Next"/>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</si>
  <si>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</si>
  <si>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</si>
  <si>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</si>
  <si>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</si>
  <si>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rPr>
      <t>Además de los requisitos señalados en el numeral I del presente anexo, los siguientes, cuando aplique:</t>
    </r>
  </si>
  <si>
    <r>
      <t xml:space="preserve">VII. Proyectos de transporte urbano.
</t>
    </r>
    <r>
      <rPr>
        <sz val="6"/>
        <rFont val="Avenir Next"/>
      </rPr>
      <t>Además de los requisitos señalados en el numeral I del presente anexo, los siguientes, cuando aplique:</t>
    </r>
  </si>
  <si>
    <r>
      <t xml:space="preserve">VIII. Proyectos de infraestructura por cable.
</t>
    </r>
    <r>
      <rPr>
        <sz val="6"/>
        <rFont val="Avenir Next"/>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</si>
  <si>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</si>
  <si>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</si>
  <si>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</si>
  <si>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</si>
  <si>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rPr>
      <t xml:space="preserve">2. </t>
    </r>
    <r>
      <rPr>
        <sz val="6"/>
        <rFont val="Avenir Next"/>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</si>
  <si>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rPr>
      <t xml:space="preserve">3. </t>
    </r>
    <r>
      <rPr>
        <sz val="6"/>
        <rFont val="Avenir Next"/>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</si>
  <si>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rPr>
      <t xml:space="preserve">5. </t>
    </r>
    <r>
      <rPr>
        <sz val="6"/>
        <rFont val="Avenir Next"/>
      </rPr>
      <t>Presupuesto definitivo de obra ajustado, aprobado por el INVIAS.</t>
    </r>
  </si>
  <si>
    <r>
      <rPr>
        <b/>
        <sz val="6"/>
        <rFont val="Avenir Next"/>
      </rPr>
      <t xml:space="preserve">4. </t>
    </r>
    <r>
      <rPr>
        <sz val="6"/>
        <rFont val="Avenir Next"/>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</si>
  <si>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rPr>
      <t xml:space="preserve">6. </t>
    </r>
    <r>
      <rPr>
        <sz val="6"/>
        <rFont val="Avenir Next"/>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</si>
  <si>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rPr>
      <t xml:space="preserve">7. </t>
    </r>
    <r>
      <rPr>
        <sz val="6"/>
        <rFont val="Avenir Next"/>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</si>
  <si>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rPr>
      <t>Nota 1.</t>
    </r>
    <r>
      <rPr>
        <sz val="6"/>
        <rFont val="Avenir Next"/>
      </rPr>
      <t xml:space="preserve"> Para la implementación de la Resolución 1512 de 2019, no podrán financiarse gastos permanentes con los recursos del SGR en cumplimiento del artículo 28 de la Ley 2056 de 2020.</t>
    </r>
  </si>
  <si>
    <r>
      <t xml:space="preserve">Nota 3: </t>
    </r>
    <r>
      <rPr>
        <sz val="6"/>
        <rFont val="Avenir Next"/>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</si>
  <si>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</si>
  <si>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</si>
  <si>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</si>
  <si>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</si>
  <si>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</si>
  <si>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</si>
  <si>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</si>
  <si>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</si>
  <si>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</si>
  <si>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</si>
  <si>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</si>
  <si>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</si>
  <si>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</si>
  <si>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</si>
  <si>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</si>
  <si>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</si>
  <si>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</si>
  <si>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</si>
  <si>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</si>
  <si>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</si>
  <si>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</si>
  <si>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</si>
  <si>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</si>
  <si>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</si>
  <si>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</si>
  <si>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</si>
  <si>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</si>
  <si>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</si>
  <si>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</si>
  <si>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</si>
  <si>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</si>
  <si>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</si>
  <si>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</si>
  <si>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</si>
  <si>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</si>
  <si>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</si>
  <si>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</si>
  <si>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</si>
  <si>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rPr>
      <t>Artículo 4.1.2.1.1. Requisitos generales.</t>
    </r>
    <r>
      <rPr>
        <b/>
        <sz val="6"/>
        <rFont val="Avenir Next"/>
      </rPr>
      <t xml:space="preserve">
</t>
    </r>
    <r>
      <rPr>
        <sz val="6"/>
        <rFont val="Avenir Next"/>
      </rPr>
      <t>Los proyectos de inversión presentados para viabilización deben cumplir con lo siguientes requisitos:</t>
    </r>
  </si>
  <si>
    <r>
      <rPr>
        <b/>
        <sz val="6"/>
        <color rgb="FFC00000"/>
        <rFont val="Avenir Next"/>
      </rPr>
      <t>Artículo 4.1.2.1.3. Requisitos generales para proyectos en Fase III.</t>
    </r>
    <r>
      <rPr>
        <b/>
        <sz val="6"/>
        <rFont val="Avenir Next"/>
      </rPr>
      <t xml:space="preserve">
</t>
    </r>
    <r>
      <rPr>
        <sz val="6"/>
        <rFont val="Avenir Next"/>
      </rPr>
      <t>Los proyectos de inversión en fase III, además de lo señalado en el artículo 4.1.2.1.1. del Acuerdo Único de Comisión Rectora, deben presentar los siguientes requisitos:</t>
    </r>
  </si>
  <si>
    <r>
      <rPr>
        <b/>
        <sz val="6"/>
        <color rgb="FFC00000"/>
        <rFont val="Avenir Next"/>
      </rPr>
      <t>Articulo 4.1.2.1.2. Requisitos generales para proyectos en Fase II.</t>
    </r>
    <r>
      <rPr>
        <b/>
        <sz val="6"/>
        <rFont val="Avenir Next"/>
      </rPr>
      <t xml:space="preserve">
</t>
    </r>
    <r>
      <rPr>
        <sz val="6"/>
        <rFont val="Avenir Next"/>
      </rPr>
      <t>Los proyectos de inversión en fase II, además de lo previsto en el artículo 4.1.2.1.1. del presente Acuerdo, deben presentar los siguientes requisitos:</t>
    </r>
  </si>
  <si>
    <r>
      <rPr>
        <b/>
        <sz val="6"/>
        <color rgb="FFC00000"/>
        <rFont val="Avenir Next"/>
      </rPr>
      <t>Artículo 4.1.2.1.5. Requisitos generales adicionales para proyectos de inversión que incluyan como uno de sus componentes el trámite de licencias o permisos.</t>
    </r>
    <r>
      <rPr>
        <b/>
        <sz val="6"/>
        <rFont val="Avenir Next"/>
      </rPr>
      <t xml:space="preserve">
</t>
    </r>
    <r>
      <rPr>
        <sz val="6"/>
        <rFont val="Avenir Next"/>
      </rPr>
      <t>Los proyectos de inversión en fase III podrán incluir como uno de sus componentes el pago del trámite para el otorgamiento de licencias o permisos.</t>
    </r>
  </si>
  <si>
    <r>
      <rPr>
        <b/>
        <sz val="6"/>
        <color rgb="FFC00000"/>
        <rFont val="Avenir Next"/>
      </rPr>
      <t>Artículo 4.1.2.1.6. Requisitos generales adicionales para proyectos de inversión que incluyan como uno de sus componentes la adquisición de maquinaria.</t>
    </r>
    <r>
      <rPr>
        <b/>
        <sz val="6"/>
        <rFont val="Avenir Next"/>
      </rPr>
      <t xml:space="preserve">
</t>
    </r>
    <r>
      <rPr>
        <sz val="6"/>
        <rFont val="Avenir Next"/>
      </rPr>
      <t>Los proyectos de inversión que incluyan como uno de sus componentes la adquisición de maquinaria, además de los requisitos generales aplicables, deben presentar los siguientes:</t>
    </r>
  </si>
  <si>
    <r>
      <rPr>
        <b/>
        <sz val="6"/>
        <color rgb="FFC00000"/>
        <rFont val="Avenir Next"/>
      </rPr>
      <t>Artículo 4.1.2.1.7. Requisitos generales adicionales para proyectos que tengan por objeto la culminación de proyectos ya iniciados.</t>
    </r>
    <r>
      <rPr>
        <b/>
        <sz val="6"/>
        <rFont val="Avenir Next"/>
      </rPr>
      <t xml:space="preserve">
</t>
    </r>
    <r>
      <rPr>
        <sz val="6"/>
        <rFont val="Avenir Next"/>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</si>
  <si>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rPr>
      <t>Artículo 4.1.2.1.8. Requisitos generales adicionales para proyectos de inversión bajo el esquema de Asociación Público Privada (APP).</t>
    </r>
    <r>
      <rPr>
        <b/>
        <sz val="6"/>
        <rFont val="Avenir Next"/>
      </rPr>
      <t xml:space="preserve">
</t>
    </r>
    <r>
      <rPr>
        <sz val="6"/>
        <rFont val="Avenir Next"/>
      </rPr>
      <t>Los proyectos de inversión formulados bajo el esquema de APP, además de los requisitos generales aplicables, deben presentar los siguientes:</t>
    </r>
  </si>
  <si>
    <r>
      <rPr>
        <b/>
        <sz val="6"/>
        <color rgb="FFC00000"/>
        <rFont val="Avenir Next"/>
      </rPr>
      <t>Artículo 4.1.2.1.9. Requisitos generales para proyectos de recuperación tras una situación de desastre o calamidad pública.</t>
    </r>
    <r>
      <rPr>
        <b/>
        <sz val="6"/>
        <rFont val="Avenir Next"/>
      </rPr>
      <t xml:space="preserve">
</t>
    </r>
    <r>
      <rPr>
        <sz val="6"/>
        <rFont val="Avenir Next"/>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</si>
  <si>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rPr>
      <t>Artículo 4.1.2.1.10. Requisitos generales adicionales para proyectos de inversión financiados con los recursos del Acto Legislativo 4 de 2017.</t>
    </r>
    <r>
      <rPr>
        <b/>
        <sz val="6"/>
        <rFont val="Avenir Next"/>
      </rPr>
      <t xml:space="preserve">
</t>
    </r>
    <r>
      <rPr>
        <sz val="6"/>
        <rFont val="Avenir Next"/>
      </rPr>
      <t>Los proyectos de inversión susceptibles de ser financiados con los recursos a los que se refiere el Acto Legislativo 4 de 2017, deben presentar además el siguiente documento:</t>
    </r>
  </si>
  <si>
    <r>
      <rPr>
        <b/>
        <sz val="6"/>
        <color rgb="FFC00000"/>
        <rFont val="Avenir Next"/>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rPr>
      <t xml:space="preserve">.
</t>
    </r>
    <r>
      <rPr>
        <sz val="6"/>
        <rFont val="Avenir Next"/>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</si>
  <si>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rPr>
      <t>Artículo 4.1.2.1.12. Requisitos generales adicionales para proyectos de inversión que contemplen dentro de sus componentes la solicitud de reconocimiento de los costos de estructuración.</t>
    </r>
    <r>
      <rPr>
        <b/>
        <sz val="6"/>
        <rFont val="Avenir Next"/>
      </rPr>
      <t xml:space="preserve">
</t>
    </r>
    <r>
      <rPr>
        <sz val="6"/>
        <rFont val="Avenir Next"/>
      </rPr>
      <t>Los proyectos de inversión que contemplen dentro de sus componentes la solicitud de reconocimiento de los costos de estructuración, además de los requisitos generales aplicables, deben presentar los:</t>
    </r>
  </si>
  <si>
    <r>
      <rPr>
        <b/>
        <sz val="6"/>
        <color rgb="FFC00000"/>
        <rFont val="Avenir Next"/>
      </rPr>
      <t>Artículo 4.1.2.1.13. Requisitos generales adicionales para proyectos de inversión de integración y desarrollo fronterizo.</t>
    </r>
    <r>
      <rPr>
        <b/>
        <sz val="6"/>
        <rFont val="Avenir Next"/>
      </rPr>
      <t xml:space="preserve">
</t>
    </r>
    <r>
      <rPr>
        <sz val="6"/>
        <rFont val="Avenir Next"/>
      </rPr>
      <t>Los proyectos de inversión de integración y desarrollo fronterizo, además de los requisitos generales aplicables, deben presentar:</t>
    </r>
  </si>
  <si>
    <r>
      <rPr>
        <b/>
        <sz val="6"/>
        <color rgb="FFC00000"/>
        <rFont val="Avenir Next"/>
      </rPr>
      <t>Artículo 4.1.2.1.14. Requisitos generales adicionales para proyectos de inversión presentados por las corporaciones autónomas regionales.</t>
    </r>
    <r>
      <rPr>
        <b/>
        <sz val="6"/>
        <rFont val="Avenir Next"/>
      </rPr>
      <t xml:space="preserve">
</t>
    </r>
    <r>
      <rPr>
        <sz val="6"/>
        <rFont val="Avenir Next"/>
      </rPr>
      <t>Los proyectos de inversión presentados por las corporaciones autónomas regionales, además de los requisitos generales aplicables, deben presentar:</t>
    </r>
  </si>
  <si>
    <r>
      <rPr>
        <b/>
        <sz val="6"/>
        <color rgb="FFC00000"/>
        <rFont val="Avenir Next"/>
      </rPr>
      <t>ANEXO 19:</t>
    </r>
    <r>
      <rPr>
        <b/>
        <sz val="6"/>
        <color theme="3"/>
        <rFont val="Avenir Next"/>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</si>
  <si>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</si>
  <si>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</si>
  <si>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</si>
  <si>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rPr>
      <t xml:space="preserve">1. </t>
    </r>
    <r>
      <rPr>
        <sz val="6"/>
        <rFont val="Avenir Next"/>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</si>
  <si>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rPr>
      <t>Nota 2.</t>
    </r>
    <r>
      <rPr>
        <sz val="6"/>
        <rFont val="Avenir Next"/>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</si>
  <si>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</si>
  <si>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</si>
  <si>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</si>
  <si>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</si>
  <si>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</si>
  <si>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</si>
  <si>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</si>
  <si>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</si>
  <si>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</si>
  <si>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</si>
  <si>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</si>
  <si>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</si>
  <si>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</si>
  <si>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</si>
  <si>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</si>
  <si>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</si>
  <si>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</si>
  <si>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rPr>
      <t>(incluir las que se consideren relevantes)</t>
    </r>
    <r>
      <rPr>
        <b/>
        <sz val="8"/>
        <rFont val="Avenir Next"/>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</si>
  <si>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</si>
  <si>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</si>
  <si>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</si>
  <si>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</si>
  <si>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</si>
  <si>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</si>
  <si>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</si>
  <si>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</si>
  <si>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</si>
  <si>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</si>
  <si>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</si>
  <si>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</si>
  <si>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</si>
  <si>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</si>
  <si>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</si>
  <si>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</si>
  <si>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</si>
  <si>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</si>
  <si>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</si>
  <si>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</si>
  <si>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</si>
  <si>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</si>
  <si>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</si>
  <si>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</si>
  <si>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</si>
  <si>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</si>
  <si>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</si>
  <si>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</si>
  <si>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</si>
  <si>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</si>
  <si>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</si>
  <si>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</si>
  <si>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</si>
  <si>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</si>
  <si>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</si>
  <si>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</si>
  <si>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</si>
  <si>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</si>
  <si>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</si>
  <si>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</si>
  <si>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</si>
  <si>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</si>
  <si>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</si>
  <si>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</si>
  <si>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</si>
  <si>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</si>
  <si>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</si>
  <si>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</si>
  <si>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</si>
  <si>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</si>
  <si>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</si>
  <si>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</si>
  <si>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</si>
  <si>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</si>
  <si>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</si>
  <si>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</si>
  <si>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</si>
  <si>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</si>
  <si>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</si>
  <si>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</si>
  <si>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</si>
  <si>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</si>
  <si>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</si>
  <si>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</si>
  <si>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</si>
  <si>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</si>
  <si>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</si>
  <si>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</si>
  <si>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</si>
  <si>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</si>
  <si>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</si>
  <si>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</si>
  <si>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</si>
  <si>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</si>
  <si>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</si>
  <si>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</si>
  <si>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</si>
  <si>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</si>
  <si>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</si>
  <si>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</si>
  <si>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</si>
  <si>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</si>
  <si>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</si>
  <si>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</si>
  <si>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</si>
  <si>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</si>
  <si>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</si>
  <si>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</si>
  <si>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</si>
  <si>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</si>
  <si>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</si>
  <si>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</si>
  <si>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</si>
  <si>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</si>
  <si>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</si>
  <si>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</si>
  <si>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</si>
  <si>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</si>
  <si>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</si>
  <si>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</si>
  <si>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</si>
  <si>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</si>
  <si>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</si>
  <si>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</si>
  <si>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</si>
  <si>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</si>
  <si>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</si>
  <si>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</si>
  <si>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</si>
  <si>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</si>
  <si>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</si>
  <si>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</si>
  <si>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</si>
  <si>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</si>
  <si>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</si>
  <si>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</si>
  <si>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</si>
  <si>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</si>
  <si>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</si>
  <si>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</si>
  <si>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</si>
  <si>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</si>
  <si>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</si>
  <si>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</si>
  <si>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</si>
  <si>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</si>
  <si>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</si>
  <si>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</si>
  <si>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</si>
  <si>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</si>
  <si>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</si>
  <si>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</si>
  <si>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</si>
  <si>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</si>
  <si>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</si>
  <si>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</si>
  <si>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</si>
  <si>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</si>
  <si>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</si>
  <si>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</si>
  <si>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</si>
  <si>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</si>
  <si>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</si>
  <si>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</si>
  <si>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</si>
  <si>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</si>
  <si>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</si>
  <si>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</si>
  <si>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</si>
  <si>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</si>
  <si>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</si>
  <si>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</si>
  <si>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</si>
  <si>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</si>
  <si>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</si>
  <si>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</si>
  <si>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</si>
  <si>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</si>
  <si>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</si>
  <si>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</si>
  <si>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</si>
  <si>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</si>
  <si>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</si>
  <si>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</si>
  <si>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</si>
  <si>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</si>
  <si>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</si>
  <si>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</si>
  <si>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</si>
  <si>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</si>
  <si>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</si>
  <si>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</si>
  <si>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</si>
  <si>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</si>
  <si>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</si>
  <si>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</si>
  <si>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</si>
  <si>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</si>
  <si>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</si>
  <si>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</si>
  <si>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</si>
  <si>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</si>
  <si>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</si>
  <si>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</si>
  <si>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</si>
  <si>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</si>
  <si>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</si>
  <si>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</si>
  <si>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</si>
  <si>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</si>
  <si>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</si>
  <si>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</si>
  <si>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</si>
  <si>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</si>
  <si>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</si>
  <si>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</si>
  <si>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</si>
  <si>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</si>
  <si>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</si>
  <si>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</si>
  <si>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</si>
  <si>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</si>
  <si>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</si>
  <si>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</si>
  <si>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</si>
  <si>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</si>
  <si>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</si>
  <si>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</si>
  <si>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</si>
  <si>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</si>
  <si>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</si>
  <si>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</si>
  <si>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</si>
  <si>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</si>
  <si>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</si>
  <si>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</si>
  <si>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</si>
  <si>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</si>
  <si>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</si>
  <si>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</si>
  <si>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</si>
  <si>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</si>
  <si>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</si>
  <si>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</si>
  <si>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</si>
  <si>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</si>
  <si>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</si>
  <si>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</si>
  <si>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</si>
  <si>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</si>
  <si>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</si>
  <si>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</si>
  <si>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</si>
  <si>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</si>
  <si>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</si>
  <si>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</si>
  <si>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</si>
  <si>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</si>
  <si>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</si>
  <si>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</si>
  <si>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</si>
  <si>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</si>
  <si>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</si>
  <si>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</si>
  <si>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</si>
  <si>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</si>
  <si>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</si>
  <si>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</si>
  <si>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</si>
  <si>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</si>
  <si>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</si>
  <si>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</si>
  <si>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</si>
  <si>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</si>
  <si>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</si>
  <si>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</si>
  <si>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</si>
  <si>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</si>
  <si>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</si>
  <si>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</si>
  <si>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</si>
  <si>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</si>
  <si>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</si>
  <si>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</si>
  <si>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</si>
  <si>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</si>
  <si>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</si>
  <si>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</si>
  <si>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</si>
  <si>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</si>
  <si>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</si>
  <si>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</si>
  <si>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</si>
  <si>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</si>
  <si>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</si>
  <si>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</si>
  <si>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</si>
  <si>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</si>
  <si>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</si>
  <si>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</si>
  <si>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</si>
  <si>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</si>
  <si>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</si>
  <si>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</si>
  <si>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</si>
  <si>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</si>
  <si>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</si>
  <si>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</si>
  <si>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</si>
  <si>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</si>
  <si>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</si>
  <si>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</si>
  <si>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</si>
  <si>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</si>
  <si>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</si>
  <si>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</si>
  <si>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</si>
  <si>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</si>
  <si>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</si>
  <si>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</si>
  <si>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</si>
  <si>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</si>
  <si>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</si>
  <si>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</si>
  <si>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</si>
  <si>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</si>
  <si>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</si>
  <si>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</si>
  <si>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</si>
  <si>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</si>
  <si>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</si>
  <si>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</si>
  <si>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</si>
  <si>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</si>
  <si>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</si>
  <si>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</si>
  <si>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</si>
  <si>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</si>
  <si>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</si>
  <si>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</si>
  <si>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</si>
  <si>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</si>
  <si>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</si>
  <si>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</si>
  <si>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</si>
  <si>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</si>
  <si>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</si>
  <si>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</si>
  <si>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</si>
  <si>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</si>
  <si>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</si>
  <si>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</si>
  <si>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</si>
  <si>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</si>
  <si>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</si>
  <si>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</si>
  <si>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</si>
  <si>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</si>
  <si>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</si>
  <si>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</si>
  <si>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</si>
  <si>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</si>
  <si>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</si>
  <si>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</si>
  <si>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</si>
  <si>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</si>
  <si>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</si>
  <si>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</si>
  <si>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</si>
  <si>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</si>
  <si>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</si>
  <si>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</si>
  <si>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</si>
  <si>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</si>
  <si>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</si>
  <si>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</si>
  <si>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</si>
  <si>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</si>
  <si>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</si>
  <si>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</si>
  <si>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</si>
  <si>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</si>
  <si>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</si>
  <si>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</si>
  <si>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</si>
  <si>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</si>
  <si>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</si>
  <si>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</si>
  <si>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</si>
  <si>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</si>
  <si>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</si>
  <si>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</si>
  <si>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</si>
  <si>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</si>
  <si>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</si>
  <si>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</si>
  <si>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</si>
  <si>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</si>
  <si>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</si>
  <si>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</si>
  <si>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</si>
  <si>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</si>
  <si>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</si>
  <si>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</si>
  <si>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</si>
  <si>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</si>
  <si>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</si>
  <si>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</si>
  <si>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</si>
  <si>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</si>
  <si>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</si>
  <si>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</si>
  <si>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</si>
  <si>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</si>
  <si>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</si>
  <si>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</si>
  <si>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</si>
  <si>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</si>
  <si>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</si>
  <si>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</si>
  <si>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</si>
  <si>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</si>
  <si>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</si>
  <si>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</si>
  <si>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</si>
  <si>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</si>
  <si>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</si>
  <si>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</si>
  <si>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</si>
  <si>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</si>
  <si>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</si>
  <si>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</si>
  <si>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</si>
  <si>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</si>
  <si>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</si>
  <si>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</si>
  <si>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</si>
  <si>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</si>
  <si>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</si>
  <si>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</si>
  <si>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</si>
  <si>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</si>
  <si>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</si>
  <si>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</si>
  <si>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</si>
  <si>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</si>
  <si>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</si>
  <si>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</si>
  <si>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</si>
  <si>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</si>
  <si>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</si>
  <si>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</si>
  <si>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</si>
  <si>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</si>
  <si>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</si>
  <si>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</si>
  <si>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</si>
  <si>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</si>
  <si>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</si>
  <si>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</si>
  <si>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</si>
  <si>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</si>
  <si>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</si>
  <si>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</si>
  <si>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</si>
  <si>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</si>
  <si>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</si>
  <si>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</si>
  <si>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</si>
  <si>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</si>
  <si>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</si>
  <si>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</si>
  <si>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</si>
  <si>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</si>
  <si>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</si>
  <si>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</si>
  <si>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</si>
  <si>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</si>
  <si>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</si>
  <si>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</si>
  <si>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</si>
  <si>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</si>
  <si>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</si>
  <si>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</si>
  <si>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</si>
  <si>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</si>
  <si>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</si>
  <si>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</si>
  <si>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</si>
  <si>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</si>
  <si>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</si>
  <si>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</si>
  <si>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</si>
  <si>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</si>
  <si>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</si>
  <si>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</si>
  <si>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</si>
  <si>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</si>
  <si>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</si>
  <si>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</si>
  <si>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</si>
  <si>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</si>
  <si>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</si>
  <si>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</si>
  <si>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</si>
  <si>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</si>
  <si>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</si>
  <si>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</si>
  <si>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</si>
  <si>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</si>
  <si>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</si>
  <si>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</si>
  <si>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</si>
  <si>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</si>
  <si>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</si>
  <si>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</si>
  <si>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</si>
  <si>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</si>
  <si>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</si>
  <si>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</si>
  <si>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</si>
  <si>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</si>
  <si>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</si>
  <si>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</si>
  <si>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</si>
  <si>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</si>
  <si>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</si>
  <si>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</si>
  <si>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</si>
  <si>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</si>
  <si>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</si>
  <si>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</si>
  <si>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</si>
  <si>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</si>
  <si>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</si>
  <si>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</si>
  <si>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</si>
  <si>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</si>
  <si>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</si>
  <si>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</si>
  <si>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</si>
  <si>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</si>
  <si>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</si>
  <si>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</si>
  <si>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</si>
  <si>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</si>
  <si>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</si>
  <si>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</si>
  <si>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</si>
  <si>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</si>
  <si>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</si>
  <si>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</si>
  <si>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</si>
  <si>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</si>
  <si>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</si>
  <si>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</si>
  <si>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</si>
  <si>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</si>
  <si>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</si>
  <si>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</si>
  <si>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</si>
  <si>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</si>
  <si>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</si>
  <si>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</si>
  <si>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</si>
  <si>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</si>
  <si>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</si>
  <si>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</si>
  <si>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</si>
  <si>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</si>
  <si>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</si>
  <si>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</si>
  <si>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</si>
  <si>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</si>
  <si>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</si>
  <si>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</si>
  <si>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</si>
  <si>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</si>
  <si>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</si>
  <si>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</si>
  <si>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</si>
  <si>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</si>
  <si>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</si>
  <si>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</si>
  <si>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</si>
  <si>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</si>
  <si>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</si>
  <si>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</si>
  <si>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</si>
  <si>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</si>
  <si>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</si>
  <si>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</si>
  <si>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</si>
  <si>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</si>
  <si>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</si>
  <si>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</si>
  <si>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</si>
  <si>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</si>
  <si>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</si>
  <si>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</si>
  <si>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</si>
  <si>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</si>
  <si>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</si>
  <si>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</si>
  <si>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</si>
  <si>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</si>
  <si>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</si>
  <si>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</si>
  <si>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</si>
  <si>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</si>
  <si>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</si>
  <si>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</si>
  <si>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</si>
  <si>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</si>
  <si>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</si>
  <si>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</si>
  <si>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</si>
  <si>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</si>
  <si>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</si>
  <si>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</si>
  <si>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</si>
  <si>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</si>
  <si>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</si>
  <si>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</si>
  <si>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</si>
  <si>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</si>
  <si>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</si>
  <si>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</si>
  <si>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</si>
  <si>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</si>
  <si>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</si>
  <si>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</si>
  <si>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</si>
  <si>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</si>
  <si>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</si>
  <si>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</si>
  <si>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</si>
  <si>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</si>
  <si>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</si>
  <si>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</si>
  <si>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</si>
  <si>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</si>
  <si>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</si>
  <si>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</si>
  <si>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</si>
  <si>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</si>
  <si>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</si>
  <si>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</si>
  <si>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</si>
  <si>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</si>
  <si>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</si>
  <si>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</si>
  <si>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</si>
  <si>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</si>
  <si>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</si>
  <si>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</si>
  <si>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</si>
  <si>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</si>
  <si>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</si>
  <si>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</si>
  <si>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</si>
  <si>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</si>
  <si>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</si>
  <si>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</si>
  <si>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</si>
  <si>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</si>
  <si>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</si>
  <si>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</si>
  <si>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</si>
  <si>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</si>
  <si>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</si>
  <si>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</si>
  <si>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</si>
  <si>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</si>
  <si>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</si>
  <si>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</si>
  <si>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</si>
  <si>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</si>
  <si>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</si>
  <si>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</si>
  <si>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</si>
  <si>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</si>
  <si>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</si>
  <si>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</si>
  <si>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</si>
  <si>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</si>
  <si>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</si>
  <si>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</si>
  <si>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</si>
  <si>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</si>
  <si>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</si>
  <si>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</si>
  <si>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</si>
  <si>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</si>
  <si>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</si>
  <si>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</si>
  <si>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</si>
  <si>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</si>
  <si>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</si>
  <si>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</si>
  <si>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</si>
  <si>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</si>
  <si>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</si>
  <si>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</si>
  <si>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</si>
  <si>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</si>
  <si>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</si>
  <si>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</si>
  <si>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</si>
  <si>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</si>
  <si>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</si>
  <si>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</si>
  <si>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</si>
  <si>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</si>
  <si>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</si>
  <si>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</si>
  <si>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</si>
  <si>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</si>
  <si>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</si>
  <si>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</si>
  <si>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</si>
  <si>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</si>
  <si>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</si>
  <si>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</si>
  <si>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</si>
  <si>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</si>
  <si>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</si>
  <si>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</si>
  <si>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</si>
  <si>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</si>
  <si>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</si>
  <si>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</si>
  <si>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</si>
  <si>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</si>
  <si>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</si>
  <si>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</si>
  <si>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</si>
  <si>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</si>
  <si>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</si>
  <si>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</si>
  <si>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</si>
  <si>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</si>
  <si>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</si>
  <si>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</si>
  <si>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</si>
  <si>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</si>
  <si>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</si>
  <si>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</si>
  <si>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</si>
  <si>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</si>
  <si>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</si>
  <si>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</si>
  <si>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</si>
  <si>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</si>
  <si>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</si>
  <si>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</si>
  <si>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</si>
  <si>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</si>
  <si>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</si>
  <si>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</si>
  <si>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</si>
  <si>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</si>
  <si>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</si>
  <si>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</si>
  <si>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</si>
  <si>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</si>
  <si>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</si>
  <si>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</si>
  <si>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</si>
  <si>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</si>
  <si>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</si>
  <si>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</si>
  <si>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</si>
  <si>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</si>
  <si>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</si>
  <si>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</si>
  <si>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</si>
  <si>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</si>
  <si>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</si>
  <si>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</si>
  <si>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</si>
  <si>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</si>
  <si>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</si>
  <si>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</si>
  <si>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</si>
  <si>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</si>
  <si>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</si>
  <si>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</si>
  <si>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</si>
  <si>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</si>
  <si>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</si>
  <si>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</si>
  <si>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</si>
  <si>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</si>
  <si>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</si>
  <si>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</si>
  <si>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</si>
  <si>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</si>
  <si>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</si>
  <si>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</si>
  <si>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</si>
  <si>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</si>
  <si>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</si>
  <si>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</si>
  <si>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</si>
  <si>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</si>
  <si>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</si>
  <si>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</si>
  <si>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</si>
  <si>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</si>
  <si>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</si>
  <si>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</si>
  <si>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</si>
  <si>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</si>
  <si>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</si>
  <si>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</si>
  <si>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</si>
  <si>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</si>
  <si>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</si>
  <si>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</si>
  <si>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</si>
  <si>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</si>
  <si>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</si>
  <si>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</si>
  <si>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</si>
  <si>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</si>
  <si>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</si>
  <si>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</si>
  <si>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</si>
  <si>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</si>
  <si>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</si>
  <si>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</si>
  <si>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</si>
  <si>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</si>
  <si>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</si>
  <si>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</si>
  <si>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</si>
  <si>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</si>
  <si>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</si>
  <si>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</si>
  <si>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</si>
  <si>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</si>
  <si>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</si>
  <si>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</si>
  <si>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</si>
  <si>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</si>
  <si>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</si>
  <si>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</si>
  <si>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</si>
  <si>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</si>
  <si>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</si>
  <si>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</si>
  <si>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</si>
  <si>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</si>
  <si>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</si>
  <si>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</si>
  <si>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</si>
  <si>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</si>
  <si>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</si>
  <si>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</si>
  <si>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</si>
  <si>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</si>
  <si>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</si>
  <si>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</si>
  <si>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</si>
  <si>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</si>
  <si>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</si>
  <si>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</si>
  <si>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</si>
  <si>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</si>
  <si>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</si>
  <si>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</si>
  <si>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</si>
  <si>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</si>
  <si>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</si>
  <si>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</si>
  <si>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</si>
  <si>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</si>
  <si>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</si>
  <si>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</si>
  <si>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</si>
  <si>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</si>
  <si>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</si>
  <si>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</si>
  <si>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</si>
  <si>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</si>
  <si>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</si>
  <si>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</si>
  <si>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</si>
  <si>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</si>
  <si>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</si>
  <si>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</si>
  <si>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</si>
  <si>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</si>
  <si>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</si>
  <si>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</si>
  <si>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</si>
  <si>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</si>
  <si>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</si>
  <si>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</si>
  <si>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</si>
  <si>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</si>
  <si>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</si>
  <si>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</si>
  <si>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</si>
  <si>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</si>
  <si>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</si>
  <si>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</si>
  <si>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</si>
  <si>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</si>
  <si>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</si>
  <si>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</si>
  <si>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</si>
  <si>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</si>
  <si>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</si>
  <si>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</si>
  <si>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</si>
  <si>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</si>
  <si>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</si>
  <si>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</si>
  <si>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</si>
  <si>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</si>
  <si>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</si>
  <si>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</si>
  <si>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</si>
  <si>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</si>
  <si>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</si>
  <si>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</si>
  <si>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</si>
  <si>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</si>
  <si>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</si>
  <si>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</si>
  <si>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</si>
  <si>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</si>
  <si>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</si>
  <si>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</si>
  <si>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</si>
  <si>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</si>
  <si>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</si>
  <si>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</si>
  <si>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</si>
  <si>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</si>
  <si>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</si>
  <si>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</si>
  <si>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</si>
  <si>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</si>
  <si>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</si>
  <si>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</si>
  <si>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</si>
  <si>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</si>
  <si>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</si>
  <si>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</si>
  <si>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</si>
  <si>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</si>
  <si>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</si>
  <si>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</si>
  <si>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</si>
  <si>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</si>
  <si>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</si>
  <si>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</si>
  <si>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</si>
  <si>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</si>
  <si>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</si>
  <si>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</si>
  <si>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</si>
  <si>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</si>
  <si>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</si>
  <si>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</si>
  <si>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</si>
  <si>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</si>
  <si>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</si>
  <si>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</si>
  <si>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</si>
  <si>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</si>
  <si>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</si>
  <si>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</si>
  <si>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</si>
  <si>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</si>
  <si>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</si>
  <si>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</si>
  <si>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</si>
  <si>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</si>
  <si>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</si>
  <si>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</si>
  <si>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</si>
  <si>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</si>
  <si>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</si>
  <si>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</si>
  <si>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</si>
  <si>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</si>
  <si>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</si>
  <si>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</si>
  <si>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</si>
  <si>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</si>
  <si>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</si>
  <si>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</si>
  <si>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</si>
  <si>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</si>
  <si>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</si>
  <si>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</si>
  <si>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</si>
  <si>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</si>
  <si>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</si>
  <si>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</si>
  <si>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</si>
  <si>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</si>
  <si>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</si>
  <si>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</si>
  <si>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</si>
  <si>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</si>
  <si>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</si>
  <si>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</si>
  <si>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</si>
  <si>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</si>
  <si>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</si>
  <si>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</si>
  <si>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</si>
  <si>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</si>
  <si>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</si>
  <si>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</si>
  <si>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</si>
  <si>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</si>
  <si>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</si>
  <si>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</si>
  <si>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</si>
  <si>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</si>
  <si>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</si>
  <si>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</si>
  <si>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</si>
  <si>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</si>
  <si>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</si>
  <si>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</si>
  <si>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</si>
  <si>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</si>
  <si>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</si>
  <si>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</si>
  <si>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</si>
  <si>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</si>
  <si>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</si>
  <si>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</si>
  <si>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</si>
  <si>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</si>
  <si>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</si>
  <si>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</si>
  <si>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</si>
  <si>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</si>
  <si>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</si>
  <si>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</si>
  <si>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</si>
  <si>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</si>
  <si>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</si>
  <si>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</si>
  <si>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</si>
  <si>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</si>
  <si>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</si>
  <si>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</si>
  <si>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</si>
  <si>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</si>
  <si>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</si>
  <si>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</si>
  <si>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</si>
  <si>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</si>
  <si>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</si>
  <si>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</si>
  <si>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</si>
  <si>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</si>
  <si>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</si>
  <si>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</si>
  <si>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</si>
  <si>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</si>
  <si>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</si>
  <si>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</si>
  <si>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</si>
  <si>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</si>
  <si>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</si>
  <si>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</si>
  <si>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</si>
  <si>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</si>
  <si>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</si>
  <si>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</si>
  <si>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</si>
  <si>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</si>
  <si>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</si>
  <si>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</si>
  <si>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</si>
  <si>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</si>
  <si>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</si>
  <si>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</si>
  <si>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</si>
  <si>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</si>
  <si>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</si>
  <si>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</si>
  <si>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</si>
  <si>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</si>
  <si>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</si>
  <si>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</si>
  <si>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</si>
  <si>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</si>
  <si>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</si>
  <si>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</si>
  <si>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</si>
  <si>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</si>
  <si>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</si>
  <si>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</si>
  <si>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</si>
  <si>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</si>
  <si>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</si>
  <si>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</si>
  <si>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</si>
  <si>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</si>
  <si>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</si>
  <si>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</si>
  <si>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</si>
  <si>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</si>
  <si>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</si>
  <si>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</si>
  <si>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</si>
  <si>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</si>
  <si>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</si>
  <si>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</si>
  <si>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</si>
  <si>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</si>
  <si>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</si>
  <si>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</si>
  <si>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</si>
  <si>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</si>
  <si>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</si>
  <si>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</si>
  <si>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</si>
  <si>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</si>
  <si>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</si>
  <si>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rPr>
      <t xml:space="preserve">Acuerdo XXX </t>
    </r>
    <r>
      <rPr>
        <b/>
        <sz val="8"/>
        <color theme="0"/>
        <rFont val="Avenir Next"/>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</si>
  <si>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</si>
  <si>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</si>
  <si>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</si>
  <si>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</si>
  <si>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</si>
  <si>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</si>
  <si>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</si>
  <si>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</si>
  <si>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</si>
  <si>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</si>
  <si>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</si>
  <si>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</si>
  <si>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</si>
  <si>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</si>
  <si>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</si>
  <si>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</si>
  <si>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</si>
  <si>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</si>
  <si>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</si>
  <si>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</si>
  <si>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</si>
  <si>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</si>
  <si>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</si>
  <si>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</si>
  <si>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</si>
  <si>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</si>
  <si>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</si>
  <si>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</si>
  <si>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</si>
  <si>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</si>
  <si>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</si>
  <si>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</si>
  <si>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</si>
  <si>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</si>
  <si>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</si>
  <si>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</si>
  <si>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</si>
  <si>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</si>
  <si>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</si>
  <si>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</si>
  <si>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</si>
  <si>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</si>
  <si>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</si>
  <si>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</si>
  <si>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</si>
  <si>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</si>
  <si>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</si>
  <si>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</si>
  <si>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</si>
  <si>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</si>
  <si>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</si>
  <si>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</si>
  <si>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</si>
  <si>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</si>
  <si>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</si>
  <si>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</si>
  <si>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</si>
  <si>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</si>
  <si>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</si>
  <si>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</si>
  <si>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</si>
  <si>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</si>
  <si>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</si>
  <si>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</si>
  <si>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</si>
  <si>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</si>
  <si>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</si>
  <si>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</si>
  <si>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</si>
  <si>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</si>
  <si>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</si>
  <si>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</si>
  <si>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</si>
  <si>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</si>
  <si>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</si>
  <si>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</si>
  <si>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</si>
  <si>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</si>
  <si>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</si>
  <si>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</si>
  <si>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</si>
  <si>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</si>
  <si>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</si>
  <si>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</si>
  <si>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</si>
  <si>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</si>
  <si>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</si>
  <si>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</si>
  <si>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</si>
  <si>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</si>
  <si>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</si>
  <si>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</si>
  <si>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</si>
  <si>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</si>
  <si>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</si>
  <si>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</si>
  <si>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</si>
  <si>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</si>
  <si>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</si>
  <si>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</si>
  <si>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</si>
  <si>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</si>
  <si>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</si>
  <si>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</si>
  <si>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</si>
  <si>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</si>
  <si>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</si>
  <si>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</si>
  <si>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</si>
  <si>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</si>
  <si>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</si>
  <si>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</si>
  <si>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</si>
  <si>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</si>
  <si>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</si>
  <si>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</si>
  <si>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</si>
  <si>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</si>
  <si>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</si>
  <si>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</si>
  <si>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</si>
  <si>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</si>
  <si>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</si>
  <si>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</si>
  <si>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</si>
  <si>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</si>
  <si>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</si>
  <si>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</si>
  <si>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</si>
  <si>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</si>
  <si>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</si>
  <si>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</si>
  <si>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</si>
  <si>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</si>
  <si>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</si>
  <si>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</si>
  <si>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</si>
  <si>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</si>
  <si>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</si>
  <si>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</si>
  <si>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</si>
  <si>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</si>
  <si>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</si>
  <si>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</si>
  <si>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</si>
  <si>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</si>
  <si>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</si>
  <si>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</si>
  <si>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</si>
  <si>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</si>
  <si>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</si>
  <si>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</si>
  <si>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</si>
  <si>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</si>
  <si>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</si>
  <si>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</si>
  <si>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</si>
  <si>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</si>
  <si>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</si>
  <si>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</si>
  <si>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</si>
  <si>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</si>
  <si>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</si>
  <si>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</si>
  <si>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</si>
  <si>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</si>
  <si>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</si>
  <si>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</si>
  <si>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</si>
  <si>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</si>
  <si>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</si>
  <si>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</si>
  <si>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</si>
  <si>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</si>
  <si>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</si>
  <si>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</si>
  <si>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</si>
  <si>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</si>
  <si>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</si>
  <si>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</si>
  <si>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</si>
  <si>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Costo de las actividades existentes</t>
  </si>
  <si>
    <t>Variable</t>
  </si>
  <si>
    <t>Actividades nuevas</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</si>
  <si>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</si>
  <si>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</si>
  <si>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</si>
  <si>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</si>
  <si>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</si>
  <si>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</si>
  <si>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</si>
  <si>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</si>
  <si>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</si>
  <si>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</si>
  <si>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</si>
  <si>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</si>
  <si>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</si>
  <si>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</si>
  <si>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</si>
  <si>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</si>
  <si>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</si>
  <si>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</si>
  <si>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</si>
  <si>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</si>
  <si>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</si>
  <si>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</si>
  <si>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</si>
  <si>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</si>
  <si>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</si>
  <si>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</si>
  <si>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</si>
  <si>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</si>
  <si>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</si>
  <si>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</si>
  <si>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</si>
  <si>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</si>
  <si>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</si>
  <si>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</si>
  <si>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</si>
  <si>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</si>
  <si>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</si>
  <si>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</si>
  <si>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</si>
  <si>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</si>
  <si>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</si>
  <si>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</si>
  <si>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</si>
  <si>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</si>
  <si>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</si>
  <si>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</si>
  <si>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</si>
  <si>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</si>
  <si>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</si>
  <si>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</si>
  <si>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</si>
  <si>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</si>
  <si>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</si>
  <si>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</si>
  <si>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</si>
  <si>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</si>
  <si>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</si>
  <si>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</si>
  <si>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</si>
  <si>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</si>
  <si>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</si>
  <si>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</si>
  <si>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</si>
  <si>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</si>
  <si>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</si>
  <si>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</si>
  <si>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</si>
  <si>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</si>
  <si>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</si>
  <si>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</si>
  <si>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</si>
  <si>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</si>
  <si>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</si>
  <si>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</si>
  <si>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</si>
  <si>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</si>
  <si>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</si>
  <si>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</si>
  <si>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</si>
  <si>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</si>
  <si>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</si>
  <si>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</si>
  <si>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</si>
  <si>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</si>
  <si>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</si>
  <si>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</si>
  <si>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</si>
  <si>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</si>
  <si>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</si>
  <si>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</si>
  <si>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</si>
  <si>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</si>
  <si>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</si>
  <si>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</si>
  <si>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</si>
  <si>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</si>
  <si>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</si>
  <si>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</si>
  <si>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</si>
  <si>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</si>
  <si>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</si>
  <si>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</si>
  <si>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</si>
  <si>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</si>
  <si>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</si>
  <si>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</si>
  <si>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</si>
  <si>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</si>
  <si>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</si>
  <si>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</si>
  <si>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</si>
  <si>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</si>
  <si>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</si>
  <si>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</si>
  <si>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</si>
  <si>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</si>
  <si>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</si>
  <si>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</si>
  <si>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</si>
  <si>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</si>
  <si>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</si>
  <si>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</si>
  <si>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</si>
  <si>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</si>
  <si>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</si>
  <si>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</si>
  <si>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</si>
  <si>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</si>
  <si>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</si>
  <si>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</si>
  <si>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</si>
  <si>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</si>
  <si>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</si>
  <si>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</si>
  <si>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</si>
  <si>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</si>
  <si>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</si>
  <si>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</si>
  <si>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</si>
  <si>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</si>
  <si>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</si>
  <si>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</si>
  <si>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</si>
  <si>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</si>
  <si>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</si>
  <si>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</si>
  <si>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</si>
  <si>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</si>
  <si>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</si>
  <si>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</si>
  <si>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</si>
  <si>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</si>
  <si>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</si>
  <si>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</si>
  <si>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</si>
  <si>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</si>
  <si>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</si>
  <si>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</si>
  <si>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</si>
  <si>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</si>
  <si>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</si>
  <si>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</si>
  <si>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</si>
  <si>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</si>
  <si>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</si>
  <si>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</si>
  <si>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</si>
  <si>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</si>
  <si>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</si>
  <si>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</si>
  <si>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</si>
  <si>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c) Indicadores de producto</t>
  </si>
  <si>
    <t>No</t>
  </si>
  <si>
    <t>Pregunta</t>
  </si>
  <si>
    <t>Respuesta</t>
  </si>
  <si>
    <t>VALOR TOTAL INICIAL EN VIABILIZACIÓN:</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</si>
  <si>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</si>
  <si>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</si>
  <si>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</si>
  <si>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</si>
  <si>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</si>
  <si>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</si>
  <si>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</si>
  <si>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</si>
  <si>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</si>
  <si>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</si>
  <si>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</si>
  <si>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</si>
  <si>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</si>
  <si>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</si>
  <si>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</si>
  <si>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</si>
  <si>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</si>
  <si>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</si>
  <si>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</si>
  <si>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</si>
  <si>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</si>
  <si>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</si>
  <si>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</si>
  <si>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</si>
  <si>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</si>
  <si>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</si>
  <si>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</si>
  <si>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</si>
  <si>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</si>
  <si>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</si>
  <si>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</si>
  <si>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</si>
  <si>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</si>
  <si>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</si>
  <si>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</si>
  <si>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</si>
  <si>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</si>
  <si>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</si>
  <si>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</si>
  <si>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</si>
  <si>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Inversión</t>
  </si>
  <si>
    <t>Operación</t>
  </si>
  <si>
    <t>Preinversión</t>
  </si>
  <si>
    <t>Departamento</t>
  </si>
  <si>
    <t>Municipio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</si>
  <si>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</si>
  <si>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</si>
  <si>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</si>
  <si>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</si>
  <si>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</si>
  <si>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</si>
  <si>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</si>
  <si>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</si>
  <si>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</si>
  <si>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</si>
  <si>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</si>
  <si>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</si>
  <si>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</si>
  <si>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</si>
  <si>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</si>
  <si>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</si>
  <si>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</si>
  <si>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</si>
  <si>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</si>
  <si>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</si>
  <si>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</si>
  <si>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</si>
  <si>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</si>
  <si>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</si>
  <si>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</si>
  <si>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</si>
  <si>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</si>
  <si>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</si>
  <si>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</si>
  <si>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</si>
  <si>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</si>
  <si>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</si>
  <si>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</si>
  <si>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</si>
  <si>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</si>
  <si>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</si>
  <si>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</si>
  <si>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</si>
  <si>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</si>
  <si>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</si>
  <si>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</si>
  <si>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</si>
  <si>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</si>
  <si>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</si>
  <si>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</si>
  <si>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</si>
  <si>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</si>
  <si>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</si>
  <si>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</si>
  <si>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</si>
  <si>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</si>
  <si>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1.	 Cuando la solicitud de ajuste deba ser decidida por el ejecutor o la entidad que haya presentado el proyecto de inversión, cuando aplique:</t>
  </si>
  <si>
    <t xml:space="preserve">a)	 Solicitud de la entidad designada como ejecutora o la que haya presentado el proyecto de inversión, cuando aplique,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y estar acompañada de los documentos que lo soporten. Cuando el proyecto cuente con interventoría, supervisión o ambos, según sea el caso, la solicitud y los documentos soporte deberán ser suscritos adicionalmente por estos. </t>
  </si>
  <si>
    <t>b)	 Decisión del ajuste de que trata el numeral 2 del artículo 4.5.1.2.2. del presente Acuerdo.</t>
  </si>
  <si>
    <t>c) Certificación suscrita por representante legal de la entidad ejecutora del proyecto de inversión en la que garantice que las modificaciones no alteren la viabilidad de conformidad con lo definido en el numeral 2 del artículo 4.5.1.2.2. del Acuerdo único de Comisión Rectora.</t>
  </si>
  <si>
    <t>ENTIDAD EMISORA DE LA DECISIÓN</t>
  </si>
  <si>
    <t>Los ajustes a los proyectos de inversión aprobados que no versen sobre modificación del valor total del proyecto, fuentes de financiación o cambio de ejecutor, deberán ser decididos por el ejecutor o la entidad que presentó  cuando la entidad ejecutora no ha sido designada o esta no haya aceptado la designación.</t>
  </si>
  <si>
    <t>¿El ajuste es presentado por la entidad designada para la ejecución?</t>
  </si>
  <si>
    <t>COMPONENTE TÉCNICO:</t>
  </si>
  <si>
    <t>COMPONENTE SOCIAL:</t>
  </si>
  <si>
    <t>COMPONENTE AMBIENTAL:</t>
  </si>
  <si>
    <t>COMPONENTE FINANCIERO:</t>
  </si>
  <si>
    <t xml:space="preserve">* Si la solicitud de creación y registro del ajuste no cumple con la totalidad de los requisitos señalados en el artículo 4.5.1.2.5. del presente Acuerdo, será devuelta por la secretaría técnica u oficina de planeación o la que haga sus veces, dentro de los tres (3) días hábiles siguientes a la radicación.
</t>
  </si>
  <si>
    <t xml:space="preserve">* Una vez registrado el ajuste, la información del proyecto de inversión quedará actualizada y se podrá continuar con la ejecución del proyecto de inversión.  </t>
  </si>
  <si>
    <t>Responsable de la identificación del ajuste de acuerdo con el numeral 1 del Artículo 4.5.1.2.2.  del Acuerdo Único de Comisión Rectora</t>
  </si>
  <si>
    <t>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</si>
  <si>
    <t>Realizar una descripción del proyecto aprobado y la solicitud del ajuste en estudio:</t>
  </si>
  <si>
    <t xml:space="preserve">DOCUMENTOS SOPORTE PARA PRESENTACIÓN DE SOLICITUDES DE AJUSTES </t>
  </si>
  <si>
    <t>Procederá ajuste cuando la modificación esté orientada a aumentar o disminuir el costo de una o varias actividades existentes que modifiquen el valor total del proyecto aprobado.</t>
  </si>
  <si>
    <t xml:space="preserve"> AJUSTE PARA PROYECTOS DE INVERSIÓN FINANCIADOS O COFINANCIADOS CON RECURSOS DEL SISTEMA GENERAL DE REGALÍAS APROBADOS </t>
  </si>
  <si>
    <t>DECISIÓN DE AJUSTE PARA LOS PROYECTOS DE INVERSIÓN QUE DEBEN SER DECIDIDOS POR EL EJECUTOR
(Numeral 2 del artículo  4.5.1.2.2. Acuerdo Único de Comisión Rectora).</t>
  </si>
  <si>
    <r>
      <rPr>
        <b/>
        <sz val="10"/>
        <color theme="3"/>
        <rFont val="Arial Narrow"/>
        <family val="2"/>
      </rPr>
      <t>REFERENTES NORMATIVOS</t>
    </r>
    <r>
      <rPr>
        <b/>
        <sz val="10"/>
        <rFont val="Arial Narrow"/>
        <family val="2"/>
      </rPr>
      <t xml:space="preserve">
</t>
    </r>
    <r>
      <rPr>
        <b/>
        <sz val="10"/>
        <color theme="4"/>
        <rFont val="Arial Narrow"/>
        <family val="2"/>
      </rPr>
      <t xml:space="preserve">Ley 2056 de 2020: </t>
    </r>
    <r>
      <rPr>
        <sz val="10"/>
        <rFont val="Arial Narrow"/>
        <family val="2"/>
      </rPr>
      <t>Artículos 4, 5, 6, 35, 37,54,5,  57 y 84</t>
    </r>
    <r>
      <rPr>
        <b/>
        <sz val="10"/>
        <rFont val="Arial Narrow"/>
        <family val="2"/>
      </rPr>
      <t xml:space="preserve">
</t>
    </r>
    <r>
      <rPr>
        <b/>
        <sz val="10"/>
        <color theme="4"/>
        <rFont val="Arial Narrow"/>
        <family val="2"/>
      </rPr>
      <t>Decreto 1821 de 2020:</t>
    </r>
    <r>
      <rPr>
        <sz val="10"/>
        <rFont val="Arial Narrow"/>
        <family val="2"/>
      </rPr>
      <t xml:space="preserve"> Artículo 1.2.1.2.14. (Modificado y adicionado por el Art. 6 del Decreto 1142 de 2021);  1.2.2.2.1. ( Modificado por el Art. 9 del Decreto 625 de 2022 y el Art. 13 del Decreto 1142 de 2021) y Art. 1.2.4.2.1. (Adicionado por el por el Art. 11 Del Decreto 625 de 2022).
</t>
    </r>
    <r>
      <rPr>
        <b/>
        <sz val="10"/>
        <color theme="4"/>
        <rFont val="Arial Narrow"/>
        <family val="2"/>
      </rPr>
      <t>Acuerdo Único del SGR o normas que lo modifiquen, aclaren, adicionen o sustituyan.</t>
    </r>
  </si>
  <si>
    <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 xml:space="preserve">
Nota 3. </t>
    </r>
    <r>
      <rPr>
        <sz val="8"/>
        <rFont val="Arial Narrow"/>
        <family val="2"/>
      </rPr>
      <t>De conformidad con lo definido en el Artículo 4.5.1.2.6.   del Acuerdo Único de Comisión Rectora que versa sobre cambios en las condiciones de ejecución respecto a los beneficiarios del proyecto de inversión, se estableció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</si>
  <si>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mencionado Acuerdo.
</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</si>
  <si>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</si>
  <si>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Perfil técnico que realizó concepto: </t>
    </r>
    <r>
      <rPr>
        <b/>
        <sz val="8"/>
        <color rgb="FFC00000"/>
        <rFont val="Arial Narrow"/>
        <family val="2"/>
      </rPr>
      <t>(OPCIONAL)</t>
    </r>
  </si>
  <si>
    <r>
      <t xml:space="preserve">Representante Legal (o delegado) Entidad designada para la ejecución o Entidad presentó el proyecto el ejecutor no haya sido designado o no haya aceptado su designación
</t>
    </r>
    <r>
      <rPr>
        <b/>
        <sz val="8"/>
        <color rgb="FFC00000"/>
        <rFont val="Arial Narrow"/>
        <family val="2"/>
      </rPr>
      <t>(OBLIGATORIO)</t>
    </r>
  </si>
  <si>
    <t>ANÁLISIS DE VARIABLES SUSCEPTIBLES DE MODIFICACIÓN A PROYECTOS DE INVERSIÓN APROBADOS.
(Artículo 4.5.1.2.1.  Acuerdo Único de Comisión Rectora)</t>
  </si>
  <si>
    <t>INFORMACIÓN GENERAL DEL AJUSTE PRESENTADO</t>
  </si>
  <si>
    <t>* Ver Anexo Guía para la identificación de trámites de ajustes Acuerdo Único de Comisión Rectora (F3.2)</t>
  </si>
  <si>
    <t xml:space="preserve">2. ¿Las modificaciones introducidas  cambian el alcance del proyecto de inversión? </t>
  </si>
  <si>
    <t>3. ¿Las modificaciones introducidas al proyecto de inversión alteran su viabilidad inicial?</t>
  </si>
  <si>
    <t>Aplica/No aplica Requisito</t>
  </si>
  <si>
    <t>Si aplica</t>
  </si>
  <si>
    <t>1. ¿Las variables presentadas para la modificación al proyecto de inversión se enmarcan dentro de las indicadas en el artículo 4.5.1.2.1. Acuerdo Único de Comisión Rectora, susceptibles de ajustar para proyectos Viabilizados -No aprobados?</t>
  </si>
  <si>
    <t>VALIDACIÓN DE PROCEDENCIA DEL AJUSTE:</t>
  </si>
  <si>
    <t xml:space="preserve">De conformidad con lo definido en el artículo 4.5.1.2.5. del Acuerdo Único de Comisión Rectora, los documentos soporte para la solicitud de creación y registro del ajuste a proyectos de inversión aprobados ante la secretaría de planeación o secretaría técnica o la que haga sus veces, de la entidad o instancia que aprobó el proyecto, deberá presentar, según corresponda, cuando aplique: </t>
  </si>
  <si>
    <t>RESULTADO DE LA DECISIÓN DEL AJUSTE</t>
  </si>
  <si>
    <t>FECHA DE DECISIÓN DEL AJUSTE:</t>
  </si>
  <si>
    <t>DECISIÓN DEL AJUSTE:</t>
  </si>
  <si>
    <t xml:space="preserve">EMISOR DE LA DECISIÓN DEL AJUSTE </t>
  </si>
  <si>
    <t xml:space="preserve">  VARIABLES SUSCEPTIBLES DE MODIFICACIÓN PARA PROYECTOS DE INVERSIÓN  APROBADOS.
(Artículo 4.5.1.2.1. Acuerdo Único de Comisión Rectora)</t>
  </si>
  <si>
    <t xml:space="preserve">Funcionario de la entidad que presentó el proyecto de inversión. </t>
  </si>
  <si>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</si>
  <si>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</si>
  <si>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</si>
  <si>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</si>
  <si>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</si>
  <si>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</si>
  <si>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</si>
  <si>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rPr>
        <b/>
        <sz val="10"/>
        <color rgb="FF000000"/>
        <rFont val="Arial Narrow"/>
        <family val="2"/>
      </rPr>
      <t xml:space="preserve">Nota 1: </t>
    </r>
    <r>
      <rPr>
        <sz val="10"/>
        <color rgb="FF000000"/>
        <rFont val="Arial Narrow"/>
        <family val="2"/>
      </rPr>
      <t xml:space="preserve">De conformidad con lo definido en el Parágrafo 3º del Artículo 4.5.1.2.1. del Acuerdo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t>
    </r>
  </si>
  <si>
    <r>
      <t xml:space="preserve">e)	 Ejecutor. </t>
    </r>
    <r>
      <rPr>
        <sz val="11"/>
        <color rgb="FF000000"/>
        <rFont val="Arial Narrow"/>
        <family val="2"/>
      </rPr>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</si>
  <si>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</si>
  <si>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t>La Etapa escoja una de las siguientes opciones: Pre-inversión, Inversión u Operación - El valor total de las fuentes de financiación debe ser igual al valor total de los costos del proyecto.</t>
  </si>
  <si>
    <t>GUÍA PARA LA IDENTIFICACIÓN DE TRÁMITES DE AJUSTES ACUERDO ÚNICO DE COMISIÓN RECTORA
PROYECTOS APROBADOS</t>
  </si>
  <si>
    <r>
      <rPr>
        <b/>
        <sz val="9"/>
        <color theme="1"/>
        <rFont val="Arial Narrow"/>
        <family val="2"/>
      </rPr>
      <t>*Nota</t>
    </r>
    <r>
      <rPr>
        <sz val="9"/>
        <color theme="1"/>
        <rFont val="Arial Narrow"/>
        <family val="2"/>
      </rPr>
      <t>: El estado del proyecto debe coincidir con  la información de aplicativos del DNP.</t>
    </r>
  </si>
  <si>
    <t>Sección II: AJUSTES A PROYECTOS DE INVERSIÓN APROBADOS</t>
  </si>
  <si>
    <r>
      <t xml:space="preserve">a)	 Actividades y costos. </t>
    </r>
    <r>
      <rPr>
        <sz val="11"/>
        <rFont val="Arial Narrow"/>
        <family val="2"/>
      </rPr>
      <t>Procederá cuando la modificación esté orientada a:</t>
    </r>
    <r>
      <rPr>
        <b/>
        <sz val="11"/>
        <rFont val="Arial Narrow"/>
        <family val="2"/>
      </rPr>
      <t xml:space="preserve"> </t>
    </r>
    <r>
      <rPr>
        <sz val="11"/>
        <rFont val="Arial Narrow"/>
        <family val="2"/>
      </rPr>
      <t>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r>
    <r>
      <rPr>
        <b/>
        <sz val="11"/>
        <rFont val="Arial Narrow"/>
        <family val="2"/>
      </rPr>
      <t xml:space="preserve">
Nota 1:</t>
    </r>
    <r>
      <rPr>
        <sz val="11"/>
        <rFont val="Arial Narrow"/>
        <family val="2"/>
      </rPr>
      <t xml:space="preserve"> La información que se registra en este literal debe conincidir con las actividades registradas y aprobadas en la Metodología General Ajustada (MGA). </t>
    </r>
    <r>
      <rPr>
        <b/>
        <sz val="11"/>
        <rFont val="Arial Narrow"/>
        <family val="2"/>
      </rPr>
      <t xml:space="preserve">
Nota 2: </t>
    </r>
    <r>
      <rPr>
        <sz val="11"/>
        <rFont val="Arial Narrow"/>
        <family val="2"/>
      </rPr>
      <t xml:space="preserve">Para definir la etapa  escoja una de las siguientes opciones: Preinversión, Inversión u Operación </t>
    </r>
  </si>
  <si>
    <t>AJC/LLS</t>
  </si>
  <si>
    <t>soportes.formatos@dnp.gov.co</t>
  </si>
  <si>
    <t>Construcción intervención y renovación de los parques principales de los municipios de Tarso Angelópolis Valparaíso</t>
  </si>
  <si>
    <t>Municipio de Tarso</t>
  </si>
  <si>
    <t xml:space="preserve">EMPRESA DE DESARROLLO URBANO DE LA CEJA </t>
  </si>
  <si>
    <t>Adecuar las condiciones de infraestructura física para actividades culturales y integración social.</t>
  </si>
  <si>
    <t>Parques construidos (Producto principal del proyecto)</t>
  </si>
  <si>
    <t xml:space="preserve">Inversion </t>
  </si>
  <si>
    <t>43010801-Construir, intervenir y renovar parque principal de Angelopolis</t>
  </si>
  <si>
    <t>43010801-Construir, intervenir y renovar parque principal de Tarso</t>
  </si>
  <si>
    <t>43010801-Construir, intervenir y renovar parque principal de Valparaiso</t>
  </si>
  <si>
    <t>Realizar AIU</t>
  </si>
  <si>
    <t>43010801-Implementar plan de manejo ambiental</t>
  </si>
  <si>
    <t>43010801-Implementar plan de manejo de transito</t>
  </si>
  <si>
    <t>43010801-Implementar plan de aplicación del protocolo de seguridad en la
obra (PAPSO)</t>
  </si>
  <si>
    <t>43010801-Ejecutar la interventoria</t>
  </si>
  <si>
    <t xml:space="preserve">Gobernacion de Antioquia </t>
  </si>
  <si>
    <t>Municipio de Angelopolis</t>
  </si>
  <si>
    <t xml:space="preserve">Municipio de Tarso </t>
  </si>
  <si>
    <t>Municipio de Valparaiso</t>
  </si>
  <si>
    <t>SGR - Asignación para la inversión regional 60%</t>
  </si>
  <si>
    <t>LILIANA ESCOBAR ORREGO</t>
  </si>
  <si>
    <t xml:space="preserve">GERENTE EMPRESA DE DESARROLLO URBANO DE LA CEJA (ENTIDAD EJECUTORA) </t>
  </si>
  <si>
    <t>N/A</t>
  </si>
  <si>
    <t>SGR - Asignación para la inversión local según NBI y municipios de cuarta, quinta y sexta categoría</t>
  </si>
  <si>
    <t>Recursos Propios</t>
  </si>
  <si>
    <t xml:space="preserve">WILSON OSBALDO BARRERA LOPEZ </t>
  </si>
  <si>
    <t xml:space="preserve">REPRESENTANTE LEGAL INTERVENTORIA UT INTERVENTORIA PARQUES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</si>
</sst>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s>
  <fonts count="131">
    <font>
      <sz val="10"/>
      <color rgb="FF000000"/>
      <name val="Times New Roman"/>
      <charset val="204"/>
    </font>
    <font>
      <sz val="10"/>
      <color rgb="FF000000"/>
      <name val="Times New Roman"/>
      <family val="1"/>
    </font>
    <font>
      <sz val="10"/>
      <color rgb="FF000000"/>
      <name val="Avenir Next"/>
    </font>
    <font>
      <b/>
      <sz val="10"/>
      <color theme="0"/>
      <name val="Avenir Next"/>
    </font>
    <font>
      <b/>
      <u/>
      <sz val="9"/>
      <color rgb="FFFFFFFF"/>
      <name val="Avenir Next"/>
    </font>
    <font>
      <sz val="4.5"/>
      <name val="Avenir Next"/>
    </font>
    <font>
      <b/>
      <sz val="8"/>
      <name val="Avenir Next"/>
    </font>
    <font>
      <sz val="8"/>
      <name val="Avenir Next"/>
    </font>
    <font>
      <b/>
      <sz val="6"/>
      <name val="Avenir Next"/>
    </font>
    <font>
      <sz val="6"/>
      <name val="Avenir Next"/>
    </font>
    <font>
      <sz val="6"/>
      <color rgb="FF000000"/>
      <name val="Avenir Next"/>
    </font>
    <font>
      <b/>
      <sz val="6"/>
      <color rgb="FFC00000"/>
      <name val="Avenir Next"/>
    </font>
    <font>
      <b/>
      <sz val="6"/>
      <color rgb="FF000000"/>
      <name val="Avenir Next"/>
    </font>
    <font>
      <b/>
      <sz val="6"/>
      <color theme="0" tint="-0.249977111117893"/>
      <name val="Avenir Next"/>
    </font>
    <font>
      <b/>
      <sz val="6"/>
      <color theme="0"/>
      <name val="Avenir Next"/>
    </font>
    <font>
      <b/>
      <sz val="6"/>
      <color theme="3" tint="-0.499984740745262"/>
      <name val="Avenir Next"/>
    </font>
    <font>
      <b/>
      <sz val="10"/>
      <color rgb="FF000000"/>
      <name val="Times New Roman"/>
      <family val="1"/>
    </font>
    <font>
      <b/>
      <sz val="6"/>
      <color theme="3"/>
      <name val="Avenir Next"/>
    </font>
    <font>
      <b/>
      <sz val="8"/>
      <color theme="0"/>
      <name val="Avenir Next"/>
    </font>
    <font>
      <b/>
      <sz val="8"/>
      <color rgb="FFC00000"/>
      <name val="Avenir Next"/>
    </font>
    <font>
      <u/>
      <sz val="11"/>
      <color theme="10"/>
      <name val="Calibri"/>
      <family val="2"/>
      <scheme val="minor"/>
    </font>
    <font>
      <sz val="6"/>
      <color rgb="FF000000"/>
      <name val="Times New Roman"/>
      <family val="1"/>
    </font>
    <font>
      <b/>
      <sz val="8"/>
      <color theme="1"/>
      <name val="Avenir Next"/>
    </font>
    <font>
      <b/>
      <sz val="9"/>
      <color theme="0"/>
      <name val="Avenir Next"/>
    </font>
    <font>
      <sz val="8"/>
      <color theme="2"/>
      <name val="Avenir Next"/>
    </font>
    <font>
      <b/>
      <sz val="6"/>
      <color theme="1" tint="0.499984740745262"/>
      <name val="Avenir Next"/>
    </font>
    <font>
      <b/>
      <sz val="9"/>
      <name val="Segoe UI"/>
      <family val="2"/>
    </font>
    <font>
      <sz val="9"/>
      <name val="Segoe UI"/>
      <family val="2"/>
    </font>
    <font>
      <b/>
      <sz val="8"/>
      <color theme="0" tint="-0.499984740745262"/>
      <name val="Avenir Next"/>
    </font>
    <font>
      <sz val="8"/>
      <color rgb="FF000000"/>
      <name val="Times New Roman"/>
      <family val="1"/>
    </font>
    <font>
      <sz val="8"/>
      <color theme="0" tint="-0.499984740745262"/>
      <name val="Avenir Next"/>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ont>
    <font>
      <sz val="7"/>
      <name val="Avenir Next"/>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b/>
      <u/>
      <sz val="10"/>
      <color rgb="FFC00000"/>
      <name val="Arial Narrow"/>
      <family val="2"/>
    </font>
    <font>
      <b/>
      <sz val="10"/>
      <color rgb="FFC00000"/>
      <name val="Arial Narrow"/>
      <family val="2"/>
    </font>
    <font>
      <sz val="8"/>
      <color rgb="FF000000"/>
      <name val="Arial Narrow"/>
      <family val="2"/>
    </font>
    <font>
      <sz val="10"/>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sz val="11"/>
      <name val="Arial Narrow"/>
      <family val="2"/>
    </font>
    <font>
      <sz val="11"/>
      <color theme="3" tint="-0.249977111117893"/>
      <name val="Arial Narrow"/>
      <family val="2"/>
    </font>
    <font>
      <b/>
      <sz val="10"/>
      <name val="Arial Narrow"/>
      <family val="2"/>
    </font>
    <font>
      <b/>
      <sz val="10"/>
      <color theme="3"/>
      <name val="Arial Narrow"/>
      <family val="2"/>
    </font>
    <font>
      <b/>
      <sz val="10"/>
      <color theme="4"/>
      <name val="Arial Narrow"/>
      <family val="2"/>
    </font>
    <font>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b/>
      <sz val="9"/>
      <color theme="3"/>
      <name val="Arial Narrow"/>
      <family val="2"/>
    </font>
    <font>
      <sz val="9"/>
      <name val="Arial Narrow"/>
      <family val="2"/>
    </font>
    <font>
      <b/>
      <sz val="9"/>
      <name val="Arial Narrow"/>
      <family val="2"/>
    </font>
    <font>
      <sz val="8"/>
      <color theme="0" tint="-0.499984740745262"/>
      <name val="Arial Narrow"/>
      <family val="2"/>
    </font>
    <font>
      <b/>
      <sz val="6"/>
      <name val="Arial Narrow"/>
      <family val="2"/>
    </font>
    <font>
      <sz val="10"/>
      <color theme="1"/>
      <name val="Arial Narrow"/>
      <family val="2"/>
    </font>
    <font>
      <b/>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8"/>
      <color theme="3"/>
      <name val="Arial Narrow"/>
      <family val="2"/>
    </font>
    <font>
      <b/>
      <sz val="12"/>
      <color theme="2"/>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rgb="FF000000"/>
      <name val="Arial Narrow"/>
      <family val="2"/>
    </font>
    <font>
      <sz val="11"/>
      <color theme="1"/>
      <name val="Arial Narrow"/>
      <family val="2"/>
    </font>
    <font>
      <b/>
      <sz val="11"/>
      <color rgb="FF000000"/>
      <name val="Arial Narrow"/>
      <family val="2"/>
    </font>
    <font>
      <sz val="6"/>
      <color rgb="FF000000"/>
      <name val="Arial Narrow"/>
      <family val="2"/>
    </font>
    <font>
      <u/>
      <sz val="6"/>
      <color theme="10"/>
      <name val="Calibri"/>
      <family val="2"/>
      <scheme val="minor"/>
    </font>
  </fonts>
  <fills count="33">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249977111117893"/>
        <bgColor indexed="64"/>
      </patternFill>
    </fill>
  </fills>
  <borders count="8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s>
  <cellStyleXfs count="17">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cellStyleXfs>
  <cellXfs count="636">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9" xfId="0" applyFont="1" applyBorder="1" applyAlignment="1">
      <alignment horizontal="justify" vertical="center" wrapText="1"/>
    </xf>
    <xf numFmtId="0" fontId="80" fillId="0" borderId="49" xfId="0" applyFont="1" applyBorder="1" applyAlignment="1">
      <alignment horizontal="justify" vertical="center" wrapText="1"/>
    </xf>
    <xf numFmtId="0" fontId="78" fillId="0" borderId="51"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9"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9" xfId="0" applyFont="1" applyFill="1" applyBorder="1" applyAlignment="1">
      <alignment horizontal="justify" vertical="center" wrapText="1"/>
    </xf>
    <xf numFmtId="0" fontId="82" fillId="15" borderId="49"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9" xfId="0" applyFont="1" applyFill="1" applyBorder="1" applyAlignment="1">
      <alignment horizontal="justify" vertical="center" wrapText="1"/>
    </xf>
    <xf numFmtId="0" fontId="78" fillId="30" borderId="49"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9"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91" fillId="0" borderId="0" xfId="0" applyFont="1" applyAlignment="1">
      <alignment horizontal="left" vertical="center"/>
    </xf>
    <xf numFmtId="0" fontId="101" fillId="6" borderId="13" xfId="0" applyFont="1" applyFill="1" applyBorder="1" applyAlignment="1">
      <alignment horizontal="left" vertical="center" wrapText="1"/>
    </xf>
    <xf numFmtId="0" fontId="101" fillId="0" borderId="13" xfId="0" applyFont="1" applyBorder="1" applyAlignment="1">
      <alignment horizontal="center" vertical="center" wrapText="1"/>
    </xf>
    <xf numFmtId="0" fontId="114" fillId="0" borderId="0" xfId="0" applyFont="1" applyAlignment="1">
      <alignment vertical="center" wrapText="1"/>
    </xf>
    <xf numFmtId="0" fontId="114" fillId="0" borderId="0" xfId="0" applyFont="1" applyAlignment="1">
      <alignment horizontal="center" vertical="center" wrapText="1"/>
    </xf>
    <xf numFmtId="0" fontId="101" fillId="22" borderId="13" xfId="0" applyFont="1" applyFill="1" applyBorder="1" applyAlignment="1">
      <alignment horizontal="center" vertical="center" wrapText="1"/>
    </xf>
    <xf numFmtId="0" fontId="101" fillId="22" borderId="23" xfId="0" applyFont="1" applyFill="1" applyBorder="1" applyAlignment="1">
      <alignment horizontal="center" vertical="center" wrapText="1"/>
    </xf>
    <xf numFmtId="166" fontId="101" fillId="22" borderId="13" xfId="0" applyNumberFormat="1" applyFont="1" applyFill="1" applyBorder="1" applyAlignment="1">
      <alignment horizontal="center" vertical="center" wrapText="1"/>
    </xf>
    <xf numFmtId="0" fontId="102" fillId="14" borderId="23" xfId="0" applyFont="1" applyFill="1" applyBorder="1" applyAlignment="1">
      <alignment horizontal="center" vertical="center" wrapText="1"/>
    </xf>
    <xf numFmtId="44" fontId="102" fillId="0" borderId="13" xfId="3" applyFont="1" applyFill="1" applyBorder="1" applyAlignment="1">
      <alignment vertical="center" wrapText="1"/>
    </xf>
    <xf numFmtId="170" fontId="102" fillId="0" borderId="13" xfId="0" applyNumberFormat="1" applyFont="1" applyBorder="1" applyAlignment="1">
      <alignment vertical="center" wrapText="1"/>
    </xf>
    <xf numFmtId="166" fontId="102" fillId="0" borderId="13" xfId="0" applyNumberFormat="1" applyFont="1" applyBorder="1" applyAlignment="1">
      <alignment vertical="center" wrapText="1"/>
    </xf>
    <xf numFmtId="0" fontId="90" fillId="0" borderId="0" xfId="0" applyFont="1" applyAlignment="1">
      <alignment horizontal="left" vertical="center"/>
    </xf>
    <xf numFmtId="0" fontId="101" fillId="6" borderId="13" xfId="0" applyFont="1" applyFill="1" applyBorder="1" applyAlignment="1">
      <alignment horizontal="center" vertical="center" wrapText="1"/>
    </xf>
    <xf numFmtId="0" fontId="91" fillId="0" borderId="0" xfId="0" applyFont="1" applyAlignment="1">
      <alignment vertical="center"/>
    </xf>
    <xf numFmtId="0" fontId="94" fillId="0" borderId="0" xfId="0" applyFont="1" applyAlignment="1">
      <alignment horizontal="center" vertical="center" wrapText="1"/>
    </xf>
    <xf numFmtId="0" fontId="109" fillId="0" borderId="81" xfId="0" applyFont="1" applyBorder="1" applyAlignment="1">
      <alignment vertical="center" wrapText="1"/>
    </xf>
    <xf numFmtId="0" fontId="91" fillId="0" borderId="13" xfId="0" applyFont="1" applyBorder="1" applyAlignment="1">
      <alignment horizontal="center" vertical="center"/>
    </xf>
    <xf numFmtId="0" fontId="101" fillId="14" borderId="13" xfId="0" applyFont="1" applyFill="1" applyBorder="1" applyAlignment="1">
      <alignment horizontal="center" vertical="center" wrapText="1"/>
    </xf>
    <xf numFmtId="0" fontId="101" fillId="14" borderId="13" xfId="0" applyFont="1" applyFill="1" applyBorder="1" applyAlignment="1">
      <alignment vertical="center" wrapText="1"/>
    </xf>
    <xf numFmtId="170" fontId="102" fillId="0" borderId="23" xfId="3" applyNumberFormat="1" applyFont="1" applyFill="1" applyBorder="1" applyAlignment="1">
      <alignment vertical="center" wrapText="1"/>
    </xf>
    <xf numFmtId="0" fontId="101" fillId="0" borderId="0" xfId="0" applyFont="1" applyAlignment="1">
      <alignment horizontal="left" vertical="top" wrapText="1"/>
    </xf>
    <xf numFmtId="0" fontId="111" fillId="0" borderId="73" xfId="8" applyFont="1" applyBorder="1" applyAlignment="1">
      <alignment horizontal="center" vertical="center" wrapText="1"/>
    </xf>
    <xf numFmtId="0" fontId="111" fillId="0" borderId="73" xfId="8" applyFont="1" applyBorder="1" applyAlignment="1">
      <alignment horizontal="center" vertical="center"/>
    </xf>
    <xf numFmtId="0" fontId="111" fillId="0" borderId="49" xfId="8" applyFont="1" applyBorder="1" applyAlignment="1">
      <alignment horizontal="center" vertical="center"/>
    </xf>
    <xf numFmtId="0" fontId="106" fillId="7" borderId="22" xfId="0" applyFont="1" applyFill="1" applyBorder="1" applyAlignment="1">
      <alignment horizontal="left" vertical="center"/>
    </xf>
    <xf numFmtId="1" fontId="105" fillId="0" borderId="52" xfId="0" applyNumberFormat="1" applyFont="1" applyBorder="1" applyAlignment="1">
      <alignment horizontal="center" vertical="center"/>
    </xf>
    <xf numFmtId="0" fontId="106" fillId="7" borderId="52" xfId="0" applyFont="1" applyFill="1" applyBorder="1" applyAlignment="1">
      <alignment horizontal="left" vertical="center" wrapText="1"/>
    </xf>
    <xf numFmtId="0" fontId="106" fillId="7" borderId="23" xfId="0" applyFont="1" applyFill="1" applyBorder="1" applyAlignment="1">
      <alignment horizontal="left" vertical="center" wrapText="1"/>
    </xf>
    <xf numFmtId="14" fontId="105" fillId="0" borderId="13" xfId="0" applyNumberFormat="1" applyFont="1" applyBorder="1" applyAlignment="1">
      <alignment vertical="center"/>
    </xf>
    <xf numFmtId="0" fontId="106" fillId="7" borderId="13" xfId="0" applyFont="1" applyFill="1" applyBorder="1" applyAlignment="1">
      <alignment horizontal="left" vertical="center" wrapText="1"/>
    </xf>
    <xf numFmtId="0" fontId="106" fillId="7" borderId="23" xfId="0" applyFont="1" applyFill="1" applyBorder="1" applyAlignment="1">
      <alignment vertical="center" wrapText="1"/>
    </xf>
    <xf numFmtId="0" fontId="106" fillId="7" borderId="13" xfId="0" applyFont="1" applyFill="1" applyBorder="1" applyAlignment="1">
      <alignment horizontal="left" vertical="center"/>
    </xf>
    <xf numFmtId="0" fontId="105" fillId="0" borderId="13" xfId="0" applyFont="1" applyBorder="1" applyAlignment="1">
      <alignment horizontal="center" vertical="center"/>
    </xf>
    <xf numFmtId="0" fontId="123" fillId="7" borderId="13" xfId="0" applyFont="1" applyFill="1" applyBorder="1" applyAlignment="1">
      <alignment horizontal="left" vertical="center"/>
    </xf>
    <xf numFmtId="0" fontId="105" fillId="0" borderId="24" xfId="0" applyFont="1" applyBorder="1" applyAlignment="1">
      <alignment horizontal="center" vertical="center"/>
    </xf>
    <xf numFmtId="0" fontId="124" fillId="0" borderId="0" xfId="0" applyFont="1" applyAlignment="1">
      <alignment horizontal="left" vertical="center" wrapText="1"/>
    </xf>
    <xf numFmtId="0" fontId="106" fillId="12" borderId="13" xfId="0" applyFont="1" applyFill="1" applyBorder="1" applyAlignment="1">
      <alignment horizontal="center" vertical="center"/>
    </xf>
    <xf numFmtId="0" fontId="106" fillId="12" borderId="13" xfId="0" applyFont="1" applyFill="1" applyBorder="1" applyAlignment="1">
      <alignment horizontal="center" vertical="center" wrapText="1"/>
    </xf>
    <xf numFmtId="0" fontId="106" fillId="12" borderId="24" xfId="0" applyFont="1" applyFill="1" applyBorder="1" applyAlignment="1">
      <alignment horizontal="center" vertical="center" wrapText="1"/>
    </xf>
    <xf numFmtId="0" fontId="91" fillId="0" borderId="13" xfId="0" applyFont="1" applyBorder="1" applyAlignment="1">
      <alignment vertical="center"/>
    </xf>
    <xf numFmtId="169" fontId="91" fillId="0" borderId="13" xfId="0" applyNumberFormat="1" applyFont="1" applyBorder="1" applyAlignment="1">
      <alignment vertical="center"/>
    </xf>
    <xf numFmtId="169" fontId="91" fillId="0" borderId="24" xfId="0" applyNumberFormat="1" applyFont="1" applyBorder="1" applyAlignment="1">
      <alignment vertical="center"/>
    </xf>
    <xf numFmtId="169" fontId="126" fillId="0" borderId="13" xfId="13" applyNumberFormat="1" applyFont="1" applyBorder="1" applyAlignment="1">
      <alignment vertical="center"/>
    </xf>
    <xf numFmtId="0" fontId="106" fillId="0" borderId="0" xfId="0" applyFont="1" applyAlignment="1">
      <alignment horizontal="center" vertical="center"/>
    </xf>
    <xf numFmtId="0" fontId="106" fillId="0" borderId="0" xfId="0" applyFont="1" applyAlignment="1">
      <alignment vertical="center"/>
    </xf>
    <xf numFmtId="0" fontId="91" fillId="0" borderId="0" xfId="0" applyFont="1" applyAlignment="1">
      <alignment horizontal="center" vertical="center"/>
    </xf>
    <xf numFmtId="0" fontId="106" fillId="0" borderId="0" xfId="0" applyFont="1" applyAlignment="1">
      <alignment horizontal="left" vertical="center"/>
    </xf>
    <xf numFmtId="169" fontId="91" fillId="0" borderId="0" xfId="0" applyNumberFormat="1" applyFont="1" applyAlignment="1">
      <alignment horizontal="center" vertical="center"/>
    </xf>
    <xf numFmtId="169" fontId="91" fillId="0" borderId="0" xfId="3" applyNumberFormat="1" applyFont="1" applyFill="1" applyBorder="1" applyAlignment="1">
      <alignment horizontal="center" vertical="center"/>
    </xf>
    <xf numFmtId="9" fontId="91" fillId="0" borderId="0" xfId="2" applyFont="1" applyFill="1" applyBorder="1" applyAlignment="1">
      <alignment horizontal="center" vertical="center"/>
    </xf>
    <xf numFmtId="0" fontId="106" fillId="12" borderId="15" xfId="0" applyFont="1" applyFill="1" applyBorder="1" applyAlignment="1">
      <alignment horizontal="center" vertical="center" wrapText="1"/>
    </xf>
    <xf numFmtId="0" fontId="106" fillId="12" borderId="15" xfId="0" applyFont="1" applyFill="1" applyBorder="1" applyAlignment="1">
      <alignment horizontal="center" vertical="center"/>
    </xf>
    <xf numFmtId="0" fontId="91" fillId="0" borderId="13" xfId="0" applyFont="1" applyBorder="1" applyAlignment="1">
      <alignment vertical="center" wrapText="1"/>
    </xf>
    <xf numFmtId="0" fontId="106" fillId="12" borderId="68" xfId="0" applyFont="1" applyFill="1" applyBorder="1" applyAlignment="1">
      <alignment horizontal="center" vertical="center"/>
    </xf>
    <xf numFmtId="0" fontId="106" fillId="12" borderId="38" xfId="0" applyFont="1" applyFill="1" applyBorder="1" applyAlignment="1">
      <alignment horizontal="center" vertical="center"/>
    </xf>
    <xf numFmtId="0" fontId="106" fillId="12" borderId="38" xfId="0" applyFont="1" applyFill="1" applyBorder="1" applyAlignment="1">
      <alignment horizontal="center" vertical="center" wrapText="1"/>
    </xf>
    <xf numFmtId="0" fontId="106" fillId="12" borderId="69" xfId="0" applyFont="1" applyFill="1" applyBorder="1" applyAlignment="1">
      <alignment horizontal="center" vertical="center" wrapText="1"/>
    </xf>
    <xf numFmtId="0" fontId="91" fillId="0" borderId="23" xfId="0" quotePrefix="1" applyFont="1" applyBorder="1" applyAlignment="1">
      <alignment horizontal="left" vertical="center" wrapText="1"/>
    </xf>
    <xf numFmtId="171" fontId="91" fillId="0" borderId="13" xfId="3" applyNumberFormat="1" applyFont="1" applyBorder="1" applyAlignment="1">
      <alignment vertical="center"/>
    </xf>
    <xf numFmtId="171" fontId="91" fillId="0" borderId="13" xfId="0" applyNumberFormat="1" applyFont="1" applyBorder="1" applyAlignment="1">
      <alignment vertical="center"/>
    </xf>
    <xf numFmtId="171" fontId="91" fillId="0" borderId="24" xfId="13" applyNumberFormat="1" applyFont="1" applyBorder="1" applyAlignment="1">
      <alignment vertical="center"/>
    </xf>
    <xf numFmtId="171" fontId="126" fillId="0" borderId="13" xfId="13" applyNumberFormat="1" applyFont="1" applyBorder="1" applyAlignment="1">
      <alignment vertical="center"/>
    </xf>
    <xf numFmtId="0" fontId="91" fillId="0" borderId="58" xfId="0" applyFont="1" applyBorder="1" applyAlignment="1">
      <alignment vertical="center"/>
    </xf>
    <xf numFmtId="0" fontId="91" fillId="0" borderId="73" xfId="0" applyFont="1" applyBorder="1" applyAlignment="1">
      <alignment vertical="center"/>
    </xf>
    <xf numFmtId="0" fontId="91" fillId="0" borderId="49" xfId="0" applyFont="1" applyBorder="1" applyAlignment="1">
      <alignment vertical="center"/>
    </xf>
    <xf numFmtId="0" fontId="118" fillId="0" borderId="0" xfId="0" applyFont="1" applyAlignment="1">
      <alignment vertical="center" wrapText="1"/>
    </xf>
    <xf numFmtId="0" fontId="129" fillId="0" borderId="0" xfId="0" applyFont="1" applyAlignment="1">
      <alignment vertical="center"/>
    </xf>
    <xf numFmtId="0" fontId="130" fillId="0" borderId="0" xfId="1" applyFont="1" applyAlignment="1">
      <alignment vertical="center"/>
    </xf>
    <xf numFmtId="0" fontId="91" fillId="0" borderId="13" xfId="0" applyFont="1" applyBorder="1" applyAlignment="1">
      <alignment horizontal="center" vertical="center"/>
    </xf>
    <xf numFmtId="169" fontId="91" fillId="0" borderId="0" xfId="0" applyNumberFormat="1" applyFont="1" applyAlignment="1">
      <alignment vertical="center"/>
    </xf>
    <xf numFmtId="171" fontId="91" fillId="0" borderId="0" xfId="0" applyNumberFormat="1" applyFont="1" applyAlignment="1">
      <alignment vertical="center"/>
    </xf>
    <xf numFmtId="0" fontId="91" fillId="0" borderId="13" xfId="0" applyFont="1" applyBorder="1" applyAlignment="1">
      <alignment horizontal="center" vertical="center"/>
    </xf>
    <xf numFmtId="171" fontId="91" fillId="0" borderId="38" xfId="0" applyNumberFormat="1" applyFont="1" applyBorder="1" applyAlignment="1">
      <alignment vertical="center"/>
    </xf>
    <xf numFmtId="169" fontId="126" fillId="0" borderId="24" xfId="0" applyNumberFormat="1" applyFont="1" applyBorder="1" applyAlignment="1">
      <alignment vertical="center"/>
    </xf>
    <xf numFmtId="171" fontId="126" fillId="0" borderId="24" xfId="13" applyNumberFormat="1" applyFont="1" applyBorder="1" applyAlignment="1">
      <alignment vertical="center"/>
    </xf>
    <xf numFmtId="0" fontId="87" fillId="31" borderId="22" xfId="0" applyFont="1" applyFill="1" applyBorder="1" applyAlignment="1">
      <alignment horizontal="center" vertical="center" wrapText="1"/>
    </xf>
    <xf numFmtId="0" fontId="87" fillId="31" borderId="52" xfId="0" applyFont="1" applyFill="1" applyBorder="1" applyAlignment="1">
      <alignment horizontal="center" vertical="center" wrapText="1"/>
    </xf>
    <xf numFmtId="0" fontId="87" fillId="31" borderId="31" xfId="0" applyFont="1" applyFill="1" applyBorder="1" applyAlignment="1">
      <alignment horizontal="center" vertical="center" wrapText="1"/>
    </xf>
    <xf numFmtId="0" fontId="94" fillId="0" borderId="74" xfId="0" applyFont="1" applyBorder="1" applyAlignment="1">
      <alignment horizontal="center" vertical="center" wrapText="1"/>
    </xf>
    <xf numFmtId="0" fontId="94" fillId="0" borderId="0" xfId="0" applyFont="1" applyAlignment="1">
      <alignment horizontal="center" vertical="center" wrapText="1"/>
    </xf>
    <xf numFmtId="0" fontId="94" fillId="0" borderId="84" xfId="0" applyFont="1" applyBorder="1" applyAlignment="1">
      <alignment horizontal="center" vertical="center" wrapText="1"/>
    </xf>
    <xf numFmtId="0" fontId="107" fillId="6" borderId="23" xfId="0" applyFont="1" applyFill="1" applyBorder="1" applyAlignment="1">
      <alignment horizontal="center" vertical="center"/>
    </xf>
    <xf numFmtId="0" fontId="107" fillId="6" borderId="13" xfId="0" applyFont="1" applyFill="1" applyBorder="1" applyAlignment="1">
      <alignment horizontal="center" vertical="center"/>
    </xf>
    <xf numFmtId="0" fontId="101" fillId="6" borderId="13" xfId="0" applyFont="1" applyFill="1" applyBorder="1" applyAlignment="1">
      <alignment horizontal="center" vertical="center" wrapText="1"/>
    </xf>
    <xf numFmtId="0" fontId="101" fillId="6" borderId="24" xfId="0" applyFont="1" applyFill="1" applyBorder="1" applyAlignment="1">
      <alignment horizontal="center" vertical="center" wrapText="1"/>
    </xf>
    <xf numFmtId="0" fontId="101" fillId="0" borderId="85" xfId="0" applyFont="1" applyBorder="1" applyAlignment="1">
      <alignment horizontal="center" vertical="center" wrapText="1"/>
    </xf>
    <xf numFmtId="0" fontId="101" fillId="0" borderId="42" xfId="0" applyFont="1" applyBorder="1" applyAlignment="1">
      <alignment horizontal="center" vertical="center" wrapText="1"/>
    </xf>
    <xf numFmtId="0" fontId="102" fillId="0" borderId="42" xfId="0" applyFont="1" applyBorder="1" applyAlignment="1">
      <alignment horizontal="center" vertical="center" wrapText="1"/>
    </xf>
    <xf numFmtId="0" fontId="108" fillId="0" borderId="42" xfId="0" applyFont="1" applyBorder="1" applyAlignment="1">
      <alignment vertical="center" wrapText="1"/>
    </xf>
    <xf numFmtId="0" fontId="108" fillId="0" borderId="86" xfId="0" applyFont="1" applyBorder="1" applyAlignment="1">
      <alignment vertical="center" wrapText="1"/>
    </xf>
    <xf numFmtId="0" fontId="101" fillId="0" borderId="23" xfId="0" applyFont="1" applyBorder="1" applyAlignment="1">
      <alignment horizontal="center" vertical="center" wrapText="1"/>
    </xf>
    <xf numFmtId="0" fontId="101" fillId="0" borderId="13" xfId="0" applyFont="1" applyBorder="1" applyAlignment="1">
      <alignment horizontal="center" vertical="center" wrapText="1"/>
    </xf>
    <xf numFmtId="0" fontId="102" fillId="0" borderId="38" xfId="0" applyFont="1" applyBorder="1" applyAlignment="1">
      <alignment horizontal="center" vertical="center" wrapText="1"/>
    </xf>
    <xf numFmtId="0" fontId="108" fillId="0" borderId="38" xfId="0" applyFont="1" applyBorder="1" applyAlignment="1">
      <alignment vertical="center" wrapText="1"/>
    </xf>
    <xf numFmtId="0" fontId="108" fillId="0" borderId="69" xfId="0" applyFont="1" applyBorder="1" applyAlignment="1">
      <alignment vertical="center" wrapText="1"/>
    </xf>
    <xf numFmtId="0" fontId="102" fillId="0" borderId="13" xfId="0" applyFont="1" applyBorder="1" applyAlignment="1">
      <alignment horizontal="center" vertical="center" wrapText="1"/>
    </xf>
    <xf numFmtId="0" fontId="108" fillId="0" borderId="13" xfId="0" applyFont="1" applyBorder="1" applyAlignment="1">
      <alignment vertical="center" wrapText="1"/>
    </xf>
    <xf numFmtId="0" fontId="108" fillId="0" borderId="24" xfId="0" applyFont="1" applyBorder="1" applyAlignment="1">
      <alignment vertical="center" wrapText="1"/>
    </xf>
    <xf numFmtId="0" fontId="101" fillId="0" borderId="26" xfId="0" applyFont="1" applyBorder="1" applyAlignment="1">
      <alignment horizontal="center" vertical="center" wrapText="1"/>
    </xf>
    <xf numFmtId="0" fontId="101" fillId="0" borderId="27" xfId="0" applyFont="1" applyBorder="1" applyAlignment="1">
      <alignment horizontal="center" vertical="center" wrapText="1"/>
    </xf>
    <xf numFmtId="0" fontId="102" fillId="0" borderId="27" xfId="0" applyFont="1" applyBorder="1" applyAlignment="1">
      <alignment horizontal="center" vertical="center" wrapText="1"/>
    </xf>
    <xf numFmtId="0" fontId="108" fillId="0" borderId="27" xfId="0" applyFont="1" applyBorder="1" applyAlignment="1">
      <alignment vertical="center" wrapText="1"/>
    </xf>
    <xf numFmtId="0" fontId="108" fillId="0" borderId="32" xfId="0" applyFont="1" applyBorder="1" applyAlignment="1">
      <alignment vertical="center" wrapText="1"/>
    </xf>
    <xf numFmtId="0" fontId="91" fillId="0" borderId="62" xfId="0" applyFont="1" applyBorder="1" applyAlignment="1">
      <alignment horizontal="center" vertical="center"/>
    </xf>
    <xf numFmtId="0" fontId="91" fillId="0" borderId="17" xfId="0" applyFont="1" applyBorder="1" applyAlignment="1">
      <alignment horizontal="center" vertical="center"/>
    </xf>
    <xf numFmtId="0" fontId="91" fillId="0" borderId="63" xfId="0" applyFont="1" applyBorder="1" applyAlignment="1">
      <alignment horizontal="center" vertical="center"/>
    </xf>
    <xf numFmtId="0" fontId="116" fillId="22" borderId="23" xfId="0" applyFont="1" applyFill="1" applyBorder="1" applyAlignment="1">
      <alignment horizontal="center" vertical="center" wrapText="1"/>
    </xf>
    <xf numFmtId="0" fontId="116" fillId="22" borderId="13" xfId="0" applyFont="1" applyFill="1" applyBorder="1" applyAlignment="1">
      <alignment horizontal="center" vertical="center" wrapText="1"/>
    </xf>
    <xf numFmtId="0" fontId="117" fillId="17" borderId="15" xfId="0" applyFont="1" applyFill="1" applyBorder="1" applyAlignment="1">
      <alignment horizontal="center" vertical="center" wrapText="1"/>
    </xf>
    <xf numFmtId="0" fontId="117" fillId="17" borderId="17" xfId="0" applyFont="1" applyFill="1" applyBorder="1" applyAlignment="1">
      <alignment horizontal="center" vertical="center" wrapText="1"/>
    </xf>
    <xf numFmtId="0" fontId="117" fillId="17" borderId="63" xfId="0" applyFont="1" applyFill="1" applyBorder="1" applyAlignment="1">
      <alignment horizontal="center" vertical="center" wrapText="1"/>
    </xf>
    <xf numFmtId="0" fontId="100" fillId="0" borderId="23" xfId="0" applyFont="1" applyBorder="1" applyAlignment="1">
      <alignment horizontal="left" vertical="center" wrapText="1"/>
    </xf>
    <xf numFmtId="0" fontId="100" fillId="0" borderId="13" xfId="0" applyFont="1" applyBorder="1" applyAlignment="1">
      <alignment horizontal="left" vertical="center" wrapText="1"/>
    </xf>
    <xf numFmtId="0" fontId="100" fillId="0" borderId="24" xfId="0" applyFont="1" applyBorder="1" applyAlignment="1">
      <alignment horizontal="left" vertical="center" wrapText="1"/>
    </xf>
    <xf numFmtId="0" fontId="91" fillId="0" borderId="62" xfId="0" applyFont="1" applyBorder="1" applyAlignment="1">
      <alignment horizontal="left" vertical="center" wrapText="1"/>
    </xf>
    <xf numFmtId="0" fontId="91" fillId="0" borderId="17" xfId="0" applyFont="1" applyBorder="1" applyAlignment="1">
      <alignment horizontal="left" vertical="center" wrapText="1"/>
    </xf>
    <xf numFmtId="0" fontId="91" fillId="0" borderId="16"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0" fontId="100" fillId="0" borderId="64" xfId="0" applyFont="1" applyBorder="1" applyAlignment="1">
      <alignment horizontal="left" vertical="center" wrapText="1"/>
    </xf>
    <xf numFmtId="0" fontId="100" fillId="0" borderId="65" xfId="0" applyFont="1" applyBorder="1" applyAlignment="1">
      <alignment horizontal="left" vertical="center" wrapText="1"/>
    </xf>
    <xf numFmtId="0" fontId="100" fillId="0" borderId="80" xfId="0" applyFont="1" applyBorder="1" applyAlignment="1">
      <alignment horizontal="left" vertical="center" wrapText="1"/>
    </xf>
    <xf numFmtId="0" fontId="97" fillId="22" borderId="23" xfId="0" applyFont="1" applyFill="1" applyBorder="1" applyAlignment="1">
      <alignment horizontal="center" vertical="center" wrapText="1"/>
    </xf>
    <xf numFmtId="0" fontId="97" fillId="22" borderId="13" xfId="0" applyFont="1" applyFill="1" applyBorder="1" applyAlignment="1">
      <alignment horizontal="center" vertical="center" wrapText="1"/>
    </xf>
    <xf numFmtId="0" fontId="97" fillId="22" borderId="24" xfId="0" applyFont="1" applyFill="1" applyBorder="1" applyAlignment="1">
      <alignment horizontal="center" vertical="center" wrapText="1"/>
    </xf>
    <xf numFmtId="49" fontId="100" fillId="14" borderId="23" xfId="0" applyNumberFormat="1" applyFont="1" applyFill="1" applyBorder="1" applyAlignment="1">
      <alignment horizontal="left" vertical="center" wrapText="1"/>
    </xf>
    <xf numFmtId="49" fontId="100" fillId="14" borderId="13" xfId="0" applyNumberFormat="1" applyFont="1" applyFill="1" applyBorder="1" applyAlignment="1">
      <alignment horizontal="left" vertical="center" wrapText="1"/>
    </xf>
    <xf numFmtId="49" fontId="100" fillId="14" borderId="24" xfId="0" applyNumberFormat="1" applyFont="1" applyFill="1" applyBorder="1" applyAlignment="1">
      <alignment horizontal="left" vertical="center" wrapText="1"/>
    </xf>
    <xf numFmtId="0" fontId="91" fillId="0" borderId="23" xfId="0" applyFont="1" applyBorder="1" applyAlignment="1">
      <alignment horizontal="left" vertical="center" wrapText="1"/>
    </xf>
    <xf numFmtId="0" fontId="91" fillId="0" borderId="13" xfId="0" applyFont="1" applyBorder="1" applyAlignment="1">
      <alignment horizontal="left" vertical="center"/>
    </xf>
    <xf numFmtId="0" fontId="91" fillId="0" borderId="24" xfId="0" applyFont="1" applyBorder="1" applyAlignment="1">
      <alignment horizontal="left" vertical="center"/>
    </xf>
    <xf numFmtId="0" fontId="90" fillId="0" borderId="20" xfId="0" applyFont="1" applyBorder="1" applyAlignment="1">
      <alignment horizontal="center" vertical="center"/>
    </xf>
    <xf numFmtId="0" fontId="90" fillId="0" borderId="21" xfId="0" applyFont="1" applyBorder="1" applyAlignment="1">
      <alignment horizontal="center" vertical="center"/>
    </xf>
    <xf numFmtId="0" fontId="90" fillId="0" borderId="41" xfId="0" applyFont="1" applyBorder="1" applyAlignment="1">
      <alignment horizontal="center" vertical="center"/>
    </xf>
    <xf numFmtId="0" fontId="90" fillId="0" borderId="25" xfId="0" applyFont="1" applyBorder="1" applyAlignment="1">
      <alignment horizontal="center" vertical="center"/>
    </xf>
    <xf numFmtId="0" fontId="90" fillId="0" borderId="0" xfId="0" applyFont="1" applyAlignment="1">
      <alignment horizontal="center" vertical="center"/>
    </xf>
    <xf numFmtId="0" fontId="90" fillId="0" borderId="14" xfId="0" applyFont="1" applyBorder="1" applyAlignment="1">
      <alignment horizontal="center" vertical="center"/>
    </xf>
    <xf numFmtId="0" fontId="90" fillId="0" borderId="13" xfId="0" applyFont="1" applyBorder="1" applyAlignment="1">
      <alignment horizontal="center" vertical="center"/>
    </xf>
    <xf numFmtId="0" fontId="92" fillId="7" borderId="13" xfId="0" applyFont="1" applyFill="1" applyBorder="1" applyAlignment="1">
      <alignment horizontal="center" vertical="center" wrapText="1"/>
    </xf>
    <xf numFmtId="0" fontId="93" fillId="7" borderId="13" xfId="0" applyFont="1" applyFill="1" applyBorder="1" applyAlignment="1">
      <alignment horizontal="center" vertical="center" wrapText="1"/>
    </xf>
    <xf numFmtId="0" fontId="87" fillId="31" borderId="70" xfId="0" applyFont="1" applyFill="1" applyBorder="1" applyAlignment="1">
      <alignment horizontal="center" vertical="center" wrapText="1"/>
    </xf>
    <xf numFmtId="0" fontId="87" fillId="31" borderId="56" xfId="0" applyFont="1" applyFill="1" applyBorder="1" applyAlignment="1">
      <alignment horizontal="center" vertical="center" wrapText="1"/>
    </xf>
    <xf numFmtId="0" fontId="87" fillId="31" borderId="57" xfId="0" applyFont="1" applyFill="1" applyBorder="1" applyAlignment="1">
      <alignment horizontal="center" vertical="center" wrapText="1"/>
    </xf>
    <xf numFmtId="0" fontId="101" fillId="6" borderId="27" xfId="0" applyFont="1" applyFill="1" applyBorder="1" applyAlignment="1">
      <alignment horizontal="left" vertical="center" wrapText="1"/>
    </xf>
    <xf numFmtId="0" fontId="101" fillId="6" borderId="38" xfId="0" applyFont="1" applyFill="1" applyBorder="1" applyAlignment="1">
      <alignment horizontal="left" vertical="center" wrapText="1"/>
    </xf>
    <xf numFmtId="0" fontId="101" fillId="6" borderId="13" xfId="0" applyFont="1" applyFill="1" applyBorder="1" applyAlignment="1">
      <alignment horizontal="left" vertical="center" wrapText="1"/>
    </xf>
    <xf numFmtId="0" fontId="102" fillId="0" borderId="20" xfId="0" applyFont="1" applyBorder="1" applyAlignment="1">
      <alignment horizontal="center" vertical="center" wrapText="1"/>
    </xf>
    <xf numFmtId="0" fontId="102" fillId="0" borderId="21" xfId="0" applyFont="1" applyBorder="1" applyAlignment="1">
      <alignment horizontal="center" vertical="center" wrapText="1"/>
    </xf>
    <xf numFmtId="0" fontId="102" fillId="0" borderId="41" xfId="0" applyFont="1" applyBorder="1" applyAlignment="1">
      <alignment horizontal="center" vertical="center" wrapText="1"/>
    </xf>
    <xf numFmtId="0" fontId="102" fillId="0" borderId="45" xfId="0" applyFont="1" applyBorder="1" applyAlignment="1">
      <alignment horizontal="center" vertical="center" wrapText="1"/>
    </xf>
    <xf numFmtId="0" fontId="102" fillId="0" borderId="18" xfId="0" applyFont="1" applyBorder="1" applyAlignment="1">
      <alignment horizontal="center" vertical="center" wrapText="1"/>
    </xf>
    <xf numFmtId="0" fontId="102" fillId="0" borderId="46" xfId="0" applyFont="1" applyBorder="1" applyAlignment="1">
      <alignment horizontal="center" vertical="center" wrapText="1"/>
    </xf>
    <xf numFmtId="0" fontId="96" fillId="0" borderId="85" xfId="0" applyFont="1" applyBorder="1" applyAlignment="1">
      <alignment horizontal="center" vertical="center" wrapText="1"/>
    </xf>
    <xf numFmtId="0" fontId="96" fillId="0" borderId="42" xfId="0" applyFont="1" applyBorder="1" applyAlignment="1">
      <alignment horizontal="center" vertical="center" wrapText="1"/>
    </xf>
    <xf numFmtId="0" fontId="96" fillId="0" borderId="86" xfId="0" applyFont="1" applyBorder="1" applyAlignment="1">
      <alignment horizontal="center" vertical="center" wrapText="1"/>
    </xf>
    <xf numFmtId="0" fontId="97" fillId="0" borderId="81" xfId="0" applyFont="1" applyBorder="1" applyAlignment="1">
      <alignment horizontal="center" vertical="center" wrapText="1"/>
    </xf>
    <xf numFmtId="0" fontId="97" fillId="0" borderId="82" xfId="0" applyFont="1" applyBorder="1" applyAlignment="1">
      <alignment horizontal="center" vertical="center" wrapText="1"/>
    </xf>
    <xf numFmtId="0" fontId="97" fillId="0" borderId="83" xfId="0" applyFont="1" applyBorder="1" applyAlignment="1">
      <alignment horizontal="center" vertical="center" wrapText="1"/>
    </xf>
    <xf numFmtId="49" fontId="102" fillId="0" borderId="13" xfId="0" applyNumberFormat="1" applyFont="1" applyBorder="1" applyAlignment="1">
      <alignment horizontal="center" vertical="center" wrapText="1"/>
    </xf>
    <xf numFmtId="1" fontId="101" fillId="0" borderId="13" xfId="0" applyNumberFormat="1" applyFont="1" applyBorder="1" applyAlignment="1">
      <alignment horizontal="center" vertical="center" wrapText="1"/>
    </xf>
    <xf numFmtId="0" fontId="95" fillId="0" borderId="75"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76" xfId="0" applyFont="1" applyBorder="1" applyAlignment="1">
      <alignment horizontal="center" vertical="center" wrapText="1"/>
    </xf>
    <xf numFmtId="0" fontId="88" fillId="0" borderId="68" xfId="0" applyFont="1" applyBorder="1" applyAlignment="1">
      <alignment horizontal="center" vertical="center" wrapText="1"/>
    </xf>
    <xf numFmtId="0" fontId="89" fillId="0" borderId="38" xfId="0" applyFont="1" applyBorder="1" applyAlignment="1">
      <alignment horizontal="center" vertical="center" wrapText="1"/>
    </xf>
    <xf numFmtId="0" fontId="89" fillId="0" borderId="69" xfId="0" applyFont="1" applyBorder="1" applyAlignment="1">
      <alignment horizontal="center" vertical="center" wrapText="1"/>
    </xf>
    <xf numFmtId="0" fontId="97" fillId="0" borderId="0" xfId="0" applyFont="1" applyAlignment="1">
      <alignment horizontal="center" vertical="center" wrapText="1"/>
    </xf>
    <xf numFmtId="0" fontId="104" fillId="0" borderId="21" xfId="0" applyFont="1" applyBorder="1" applyAlignment="1">
      <alignment horizontal="center" vertical="center"/>
    </xf>
    <xf numFmtId="0" fontId="104" fillId="0" borderId="41" xfId="0" applyFont="1" applyBorder="1" applyAlignment="1">
      <alignment horizontal="center" vertical="center"/>
    </xf>
    <xf numFmtId="0" fontId="101" fillId="6" borderId="15" xfId="0" applyFont="1" applyFill="1" applyBorder="1" applyAlignment="1">
      <alignment horizontal="center" vertical="center" wrapText="1"/>
    </xf>
    <xf numFmtId="0" fontId="101" fillId="6" borderId="16" xfId="0" applyFont="1" applyFill="1" applyBorder="1" applyAlignment="1">
      <alignment horizontal="center" vertical="center" wrapText="1"/>
    </xf>
    <xf numFmtId="0" fontId="101" fillId="6" borderId="15" xfId="0" applyFont="1" applyFill="1" applyBorder="1" applyAlignment="1">
      <alignment horizontal="left" vertical="center" wrapText="1"/>
    </xf>
    <xf numFmtId="0" fontId="101" fillId="6" borderId="17" xfId="0" applyFont="1" applyFill="1" applyBorder="1" applyAlignment="1">
      <alignment horizontal="left" vertical="center" wrapText="1"/>
    </xf>
    <xf numFmtId="0" fontId="101" fillId="6" borderId="16" xfId="0" applyFont="1" applyFill="1" applyBorder="1" applyAlignment="1">
      <alignment horizontal="left" vertical="center" wrapText="1"/>
    </xf>
    <xf numFmtId="14" fontId="90" fillId="0" borderId="15" xfId="0" applyNumberFormat="1" applyFont="1" applyBorder="1" applyAlignment="1">
      <alignment horizontal="center" vertical="center"/>
    </xf>
    <xf numFmtId="14" fontId="90" fillId="0" borderId="16" xfId="0" applyNumberFormat="1" applyFont="1" applyBorder="1" applyAlignment="1">
      <alignment horizontal="center" vertical="center"/>
    </xf>
    <xf numFmtId="0" fontId="104" fillId="6" borderId="23" xfId="0" applyFont="1" applyFill="1" applyBorder="1" applyAlignment="1">
      <alignment horizontal="left" vertical="center"/>
    </xf>
    <xf numFmtId="0" fontId="104" fillId="6" borderId="13" xfId="0" applyFont="1" applyFill="1" applyBorder="1" applyAlignment="1">
      <alignment horizontal="left" vertical="center"/>
    </xf>
    <xf numFmtId="10" fontId="105" fillId="0" borderId="13" xfId="0" applyNumberFormat="1" applyFont="1" applyBorder="1" applyAlignment="1">
      <alignment horizontal="center" vertical="center"/>
    </xf>
    <xf numFmtId="0" fontId="104" fillId="6" borderId="15" xfId="0" applyFont="1" applyFill="1" applyBorder="1" applyAlignment="1">
      <alignment horizontal="left" vertical="center"/>
    </xf>
    <xf numFmtId="0" fontId="104" fillId="6" borderId="17" xfId="0" applyFont="1" applyFill="1" applyBorder="1" applyAlignment="1">
      <alignment horizontal="left" vertical="center"/>
    </xf>
    <xf numFmtId="0" fontId="104" fillId="6" borderId="16" xfId="0" applyFont="1" applyFill="1" applyBorder="1" applyAlignment="1">
      <alignment horizontal="left" vertical="center"/>
    </xf>
    <xf numFmtId="10" fontId="106" fillId="0" borderId="15" xfId="0" applyNumberFormat="1" applyFont="1" applyBorder="1" applyAlignment="1">
      <alignment horizontal="center" vertical="center" wrapText="1"/>
    </xf>
    <xf numFmtId="10" fontId="106" fillId="0" borderId="17" xfId="0" applyNumberFormat="1" applyFont="1" applyBorder="1" applyAlignment="1">
      <alignment horizontal="center" vertical="center" wrapText="1"/>
    </xf>
    <xf numFmtId="10" fontId="106" fillId="0" borderId="16" xfId="0" applyNumberFormat="1" applyFont="1" applyBorder="1" applyAlignment="1">
      <alignment horizontal="center" vertical="center" wrapText="1"/>
    </xf>
    <xf numFmtId="14" fontId="90" fillId="0" borderId="17" xfId="0" applyNumberFormat="1" applyFont="1" applyBorder="1" applyAlignment="1">
      <alignment horizontal="center" vertical="center"/>
    </xf>
    <xf numFmtId="14" fontId="90" fillId="0" borderId="20" xfId="0" applyNumberFormat="1" applyFont="1" applyBorder="1" applyAlignment="1">
      <alignment horizontal="center" vertical="center"/>
    </xf>
    <xf numFmtId="14" fontId="90" fillId="0" borderId="21" xfId="0" applyNumberFormat="1" applyFont="1" applyBorder="1" applyAlignment="1">
      <alignment horizontal="center" vertical="center"/>
    </xf>
    <xf numFmtId="14" fontId="90" fillId="0" borderId="41" xfId="0" applyNumberFormat="1" applyFont="1" applyBorder="1" applyAlignment="1">
      <alignment horizontal="center" vertical="center"/>
    </xf>
    <xf numFmtId="0" fontId="101" fillId="6" borderId="20" xfId="0" applyFont="1" applyFill="1" applyBorder="1" applyAlignment="1">
      <alignment horizontal="left" vertical="center" wrapText="1"/>
    </xf>
    <xf numFmtId="0" fontId="101" fillId="6" borderId="41" xfId="0" applyFont="1" applyFill="1" applyBorder="1" applyAlignment="1">
      <alignment horizontal="left" vertical="center" wrapText="1"/>
    </xf>
    <xf numFmtId="1" fontId="103" fillId="0" borderId="13" xfId="0" applyNumberFormat="1" applyFont="1" applyBorder="1" applyAlignment="1">
      <alignment horizontal="center" vertical="center" shrinkToFit="1"/>
    </xf>
    <xf numFmtId="0" fontId="108" fillId="0" borderId="13" xfId="0" applyFont="1" applyBorder="1" applyAlignment="1">
      <alignment horizontal="left" vertical="center" wrapText="1"/>
    </xf>
    <xf numFmtId="0" fontId="108" fillId="0" borderId="24" xfId="0" applyFont="1" applyBorder="1" applyAlignment="1">
      <alignment horizontal="left" vertical="center" wrapText="1"/>
    </xf>
    <xf numFmtId="0" fontId="110" fillId="0" borderId="23" xfId="0" applyFont="1" applyBorder="1" applyAlignment="1">
      <alignment horizontal="left" vertical="center" wrapText="1"/>
    </xf>
    <xf numFmtId="0" fontId="110" fillId="0" borderId="13" xfId="0" applyFont="1" applyBorder="1" applyAlignment="1">
      <alignment horizontal="left" vertical="center" wrapText="1"/>
    </xf>
    <xf numFmtId="0" fontId="111" fillId="0" borderId="53" xfId="0" applyFont="1" applyBorder="1" applyAlignment="1">
      <alignment horizontal="left" vertical="center" wrapText="1"/>
    </xf>
    <xf numFmtId="0" fontId="111" fillId="0" borderId="54" xfId="0" applyFont="1" applyBorder="1" applyAlignment="1">
      <alignment horizontal="left" vertical="center" wrapText="1"/>
    </xf>
    <xf numFmtId="0" fontId="111" fillId="0" borderId="55" xfId="0" applyFont="1" applyBorder="1" applyAlignment="1">
      <alignment horizontal="left" vertical="center" wrapText="1"/>
    </xf>
    <xf numFmtId="0" fontId="101" fillId="0" borderId="68" xfId="0" applyFont="1" applyBorder="1" applyAlignment="1">
      <alignment horizontal="center" vertical="center" wrapText="1"/>
    </xf>
    <xf numFmtId="0" fontId="101" fillId="0" borderId="38" xfId="0" applyFont="1" applyBorder="1" applyAlignment="1">
      <alignment horizontal="center" vertical="center" wrapText="1"/>
    </xf>
    <xf numFmtId="0" fontId="107" fillId="22" borderId="23" xfId="0" applyFont="1" applyFill="1" applyBorder="1" applyAlignment="1">
      <alignment horizontal="center" vertical="center"/>
    </xf>
    <xf numFmtId="0" fontId="107" fillId="22" borderId="13" xfId="0" applyFont="1" applyFill="1" applyBorder="1" applyAlignment="1">
      <alignment horizontal="center" vertical="center"/>
    </xf>
    <xf numFmtId="0" fontId="101" fillId="22" borderId="13" xfId="0" applyFont="1" applyFill="1" applyBorder="1" applyAlignment="1">
      <alignment horizontal="center" vertical="center" wrapText="1"/>
    </xf>
    <xf numFmtId="0" fontId="101" fillId="22" borderId="24" xfId="0" applyFont="1" applyFill="1" applyBorder="1" applyAlignment="1">
      <alignment horizontal="center" vertical="center" wrapText="1"/>
    </xf>
    <xf numFmtId="0" fontId="119" fillId="0" borderId="58" xfId="0" applyFont="1" applyBorder="1" applyAlignment="1">
      <alignment horizontal="left" vertical="center" wrapText="1"/>
    </xf>
    <xf numFmtId="0" fontId="119" fillId="0" borderId="73" xfId="0" applyFont="1" applyBorder="1" applyAlignment="1">
      <alignment horizontal="left" vertical="center" wrapText="1"/>
    </xf>
    <xf numFmtId="0" fontId="119" fillId="0" borderId="49" xfId="0" applyFont="1" applyBorder="1" applyAlignment="1">
      <alignment horizontal="left" vertical="center" wrapText="1"/>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44" fontId="102" fillId="0" borderId="13" xfId="3" applyFont="1" applyFill="1" applyBorder="1" applyAlignment="1">
      <alignment horizontal="center" vertical="center" wrapText="1"/>
    </xf>
    <xf numFmtId="44" fontId="102" fillId="0" borderId="24" xfId="3" applyFont="1" applyFill="1" applyBorder="1" applyAlignment="1">
      <alignment horizontal="center" vertical="center" wrapText="1"/>
    </xf>
    <xf numFmtId="0" fontId="101" fillId="22" borderId="53" xfId="0" applyFont="1" applyFill="1" applyBorder="1" applyAlignment="1">
      <alignment horizontal="right" vertical="center" wrapText="1"/>
    </xf>
    <xf numFmtId="0" fontId="101" fillId="22" borderId="54" xfId="0" applyFont="1" applyFill="1" applyBorder="1" applyAlignment="1">
      <alignment horizontal="right" vertical="center" wrapText="1"/>
    </xf>
    <xf numFmtId="170" fontId="101" fillId="0" borderId="54" xfId="0" applyNumberFormat="1" applyFont="1" applyBorder="1" applyAlignment="1">
      <alignment horizontal="center" vertical="center" wrapText="1"/>
    </xf>
    <xf numFmtId="170" fontId="101" fillId="0" borderId="55" xfId="0" applyNumberFormat="1" applyFont="1" applyBorder="1" applyAlignment="1">
      <alignment horizontal="center" vertical="center" wrapText="1"/>
    </xf>
    <xf numFmtId="170" fontId="102" fillId="0" borderId="13" xfId="3" applyNumberFormat="1" applyFont="1" applyFill="1" applyBorder="1" applyAlignment="1">
      <alignment horizontal="center" vertical="center" wrapText="1"/>
    </xf>
    <xf numFmtId="170" fontId="102" fillId="0" borderId="13" xfId="0" applyNumberFormat="1" applyFont="1" applyBorder="1" applyAlignment="1">
      <alignment horizontal="center" vertical="center" wrapText="1"/>
    </xf>
    <xf numFmtId="170" fontId="102" fillId="0" borderId="24" xfId="0" applyNumberFormat="1" applyFont="1" applyBorder="1" applyAlignment="1">
      <alignment horizontal="center" vertical="center" wrapText="1"/>
    </xf>
    <xf numFmtId="166" fontId="101" fillId="22" borderId="13" xfId="0" applyNumberFormat="1" applyFont="1" applyFill="1" applyBorder="1" applyAlignment="1">
      <alignment horizontal="center" vertical="center" wrapText="1"/>
    </xf>
    <xf numFmtId="166" fontId="101" fillId="22" borderId="24" xfId="0" applyNumberFormat="1" applyFont="1" applyFill="1" applyBorder="1" applyAlignment="1">
      <alignment horizontal="center" vertical="center" wrapText="1"/>
    </xf>
    <xf numFmtId="166" fontId="102" fillId="0" borderId="13" xfId="0" applyNumberFormat="1" applyFont="1" applyBorder="1" applyAlignment="1">
      <alignment horizontal="center" vertical="center" wrapText="1"/>
    </xf>
    <xf numFmtId="0" fontId="115" fillId="14" borderId="23" xfId="0" applyFont="1" applyFill="1" applyBorder="1" applyAlignment="1">
      <alignment horizontal="left" vertical="center" wrapText="1"/>
    </xf>
    <xf numFmtId="0" fontId="115" fillId="14" borderId="13" xfId="0" applyFont="1" applyFill="1" applyBorder="1" applyAlignment="1">
      <alignment horizontal="left" vertical="center" wrapText="1"/>
    </xf>
    <xf numFmtId="0" fontId="115" fillId="14" borderId="24" xfId="0" applyFont="1" applyFill="1" applyBorder="1" applyAlignment="1">
      <alignment horizontal="left" vertical="center" wrapText="1"/>
    </xf>
    <xf numFmtId="0" fontId="109" fillId="0" borderId="62" xfId="0" applyFont="1" applyBorder="1" applyAlignment="1">
      <alignment horizontal="left" vertical="center" wrapText="1"/>
    </xf>
    <xf numFmtId="0" fontId="109" fillId="0" borderId="17" xfId="0" applyFont="1" applyBorder="1" applyAlignment="1">
      <alignment horizontal="left" vertical="center" wrapText="1"/>
    </xf>
    <xf numFmtId="0" fontId="109" fillId="0" borderId="63" xfId="0" applyFont="1" applyBorder="1" applyAlignment="1">
      <alignment horizontal="left" vertical="center" wrapText="1"/>
    </xf>
    <xf numFmtId="0" fontId="120" fillId="0" borderId="23" xfId="0" applyFont="1" applyBorder="1" applyAlignment="1">
      <alignment horizontal="center" vertical="center" wrapText="1"/>
    </xf>
    <xf numFmtId="0" fontId="120" fillId="0" borderId="13" xfId="0" applyFont="1" applyBorder="1" applyAlignment="1">
      <alignment horizontal="center" vertical="center" wrapText="1"/>
    </xf>
    <xf numFmtId="0" fontId="120" fillId="0" borderId="24" xfId="0" applyFont="1" applyBorder="1" applyAlignment="1">
      <alignment horizontal="center" vertical="center" wrapText="1"/>
    </xf>
    <xf numFmtId="0" fontId="101" fillId="22" borderId="15" xfId="0" applyFont="1" applyFill="1" applyBorder="1" applyAlignment="1">
      <alignment horizontal="center" vertical="center" wrapText="1"/>
    </xf>
    <xf numFmtId="0" fontId="101" fillId="22" borderId="17" xfId="0" applyFont="1" applyFill="1" applyBorder="1" applyAlignment="1">
      <alignment horizontal="center" vertical="center" wrapText="1"/>
    </xf>
    <xf numFmtId="0" fontId="101" fillId="22" borderId="63" xfId="0" applyFont="1" applyFill="1" applyBorder="1" applyAlignment="1">
      <alignment horizontal="center" vertical="center" wrapText="1"/>
    </xf>
    <xf numFmtId="0" fontId="102" fillId="0" borderId="24" xfId="0" applyFont="1" applyBorder="1" applyAlignment="1">
      <alignment horizontal="center" vertical="center" wrapText="1"/>
    </xf>
    <xf numFmtId="167" fontId="102" fillId="0" borderId="13" xfId="0" applyNumberFormat="1" applyFont="1" applyBorder="1" applyAlignment="1">
      <alignment horizontal="center" vertical="center" wrapText="1"/>
    </xf>
    <xf numFmtId="0" fontId="101" fillId="22" borderId="23" xfId="0" applyFont="1" applyFill="1" applyBorder="1" applyAlignment="1">
      <alignment horizontal="center" vertical="center" wrapText="1"/>
    </xf>
    <xf numFmtId="168" fontId="102" fillId="0" borderId="13" xfId="0" applyNumberFormat="1" applyFont="1" applyBorder="1" applyAlignment="1">
      <alignment horizontal="center" vertical="center" wrapText="1"/>
    </xf>
    <xf numFmtId="0" fontId="113" fillId="0" borderId="82" xfId="0" applyFont="1" applyBorder="1" applyAlignment="1">
      <alignment horizontal="center" vertical="center" wrapText="1"/>
    </xf>
    <xf numFmtId="0" fontId="113" fillId="0" borderId="83" xfId="0" applyFont="1" applyBorder="1" applyAlignment="1">
      <alignment horizontal="center" vertical="center" wrapText="1"/>
    </xf>
    <xf numFmtId="0" fontId="101" fillId="12" borderId="75" xfId="4" applyFont="1" applyFill="1" applyBorder="1" applyAlignment="1">
      <alignment horizontal="left" vertical="center" wrapText="1"/>
    </xf>
    <xf numFmtId="0" fontId="101" fillId="12" borderId="58" xfId="4" applyFont="1" applyFill="1" applyBorder="1" applyAlignment="1">
      <alignment horizontal="left" vertical="center" wrapText="1"/>
    </xf>
    <xf numFmtId="0" fontId="90" fillId="0" borderId="15" xfId="4" applyFont="1" applyBorder="1" applyAlignment="1">
      <alignment horizontal="center" vertical="center"/>
    </xf>
    <xf numFmtId="0" fontId="90" fillId="0" borderId="16" xfId="4" applyFont="1" applyBorder="1" applyAlignment="1">
      <alignment horizontal="center" vertical="center"/>
    </xf>
    <xf numFmtId="0" fontId="90" fillId="0" borderId="17" xfId="4" applyFont="1" applyBorder="1" applyAlignment="1">
      <alignment horizontal="center" vertical="center"/>
    </xf>
    <xf numFmtId="0" fontId="111" fillId="0" borderId="16" xfId="8" applyFont="1" applyBorder="1" applyAlignment="1">
      <alignment horizontal="center" vertical="center" wrapText="1"/>
    </xf>
    <xf numFmtId="0" fontId="111" fillId="0" borderId="13" xfId="8" applyFont="1" applyBorder="1" applyAlignment="1">
      <alignment horizontal="center" vertical="center"/>
    </xf>
    <xf numFmtId="0" fontId="111" fillId="0" borderId="24" xfId="8" applyFont="1" applyBorder="1" applyAlignment="1">
      <alignment horizontal="center" vertical="center"/>
    </xf>
    <xf numFmtId="0" fontId="118" fillId="0" borderId="71" xfId="4" applyFont="1" applyBorder="1" applyAlignment="1">
      <alignment horizontal="center" vertical="center"/>
    </xf>
    <xf numFmtId="0" fontId="118" fillId="0" borderId="66" xfId="4" applyFont="1" applyBorder="1" applyAlignment="1">
      <alignment horizontal="center" vertical="center"/>
    </xf>
    <xf numFmtId="0" fontId="118" fillId="0" borderId="65" xfId="4" applyFont="1" applyBorder="1" applyAlignment="1">
      <alignment horizontal="center" vertical="center"/>
    </xf>
    <xf numFmtId="0" fontId="101" fillId="21" borderId="23" xfId="0" applyFont="1" applyFill="1" applyBorder="1" applyAlignment="1">
      <alignment horizontal="left" vertical="center" wrapText="1"/>
    </xf>
    <xf numFmtId="0" fontId="101" fillId="21" borderId="13" xfId="0" applyFont="1" applyFill="1" applyBorder="1" applyAlignment="1">
      <alignment horizontal="left" vertical="center" wrapText="1"/>
    </xf>
    <xf numFmtId="14" fontId="91" fillId="0" borderId="13" xfId="0" applyNumberFormat="1" applyFont="1" applyBorder="1" applyAlignment="1">
      <alignment horizontal="center" vertical="center"/>
    </xf>
    <xf numFmtId="14" fontId="91" fillId="0" borderId="24" xfId="0" applyNumberFormat="1" applyFont="1" applyBorder="1" applyAlignment="1">
      <alignment horizontal="center" vertical="center"/>
    </xf>
    <xf numFmtId="0" fontId="118" fillId="21" borderId="60" xfId="0" applyFont="1" applyFill="1" applyBorder="1" applyAlignment="1">
      <alignment horizontal="center" vertical="center" wrapText="1"/>
    </xf>
    <xf numFmtId="0" fontId="118" fillId="21" borderId="61" xfId="0" applyFont="1" applyFill="1" applyBorder="1" applyAlignment="1">
      <alignment horizontal="center" vertical="center" wrapText="1"/>
    </xf>
    <xf numFmtId="0" fontId="118" fillId="21" borderId="67" xfId="0" applyFont="1" applyFill="1" applyBorder="1" applyAlignment="1">
      <alignment horizontal="center" vertical="center" wrapText="1"/>
    </xf>
    <xf numFmtId="0" fontId="118" fillId="21" borderId="52" xfId="0" applyFont="1" applyFill="1" applyBorder="1" applyAlignment="1">
      <alignment horizontal="center" vertical="center" wrapText="1"/>
    </xf>
    <xf numFmtId="0" fontId="118" fillId="21" borderId="31" xfId="0" applyFont="1" applyFill="1" applyBorder="1" applyAlignment="1">
      <alignment horizontal="center" vertical="center" wrapText="1"/>
    </xf>
    <xf numFmtId="0" fontId="101" fillId="12" borderId="44" xfId="4" applyFont="1" applyFill="1" applyBorder="1" applyAlignment="1">
      <alignment horizontal="left" vertical="center" wrapText="1"/>
    </xf>
    <xf numFmtId="0" fontId="118" fillId="0" borderId="13" xfId="0" applyFont="1" applyBorder="1" applyAlignment="1">
      <alignment horizontal="center" vertical="center" wrapText="1"/>
    </xf>
    <xf numFmtId="0" fontId="118" fillId="0" borderId="20" xfId="0" applyFont="1" applyBorder="1" applyAlignment="1">
      <alignment horizontal="center" vertical="center" wrapText="1"/>
    </xf>
    <xf numFmtId="0" fontId="118" fillId="0" borderId="21" xfId="0" applyFont="1" applyBorder="1" applyAlignment="1">
      <alignment horizontal="center" vertical="center" wrapText="1"/>
    </xf>
    <xf numFmtId="0" fontId="118" fillId="0" borderId="76" xfId="0" applyFont="1" applyBorder="1" applyAlignment="1">
      <alignment horizontal="center" vertical="center" wrapText="1"/>
    </xf>
    <xf numFmtId="0" fontId="118" fillId="0" borderId="45" xfId="0" applyFont="1" applyBorder="1" applyAlignment="1">
      <alignment horizontal="center" vertical="center" wrapText="1"/>
    </xf>
    <xf numFmtId="0" fontId="118" fillId="0" borderId="18" xfId="0" applyFont="1" applyBorder="1" applyAlignment="1">
      <alignment horizontal="center" vertical="center" wrapText="1"/>
    </xf>
    <xf numFmtId="0" fontId="118" fillId="0" borderId="87" xfId="0" applyFont="1" applyBorder="1" applyAlignment="1">
      <alignment horizontal="center" vertical="center" wrapText="1"/>
    </xf>
    <xf numFmtId="0" fontId="118" fillId="0" borderId="15" xfId="4" applyFont="1" applyBorder="1" applyAlignment="1">
      <alignment horizontal="center" vertical="center"/>
    </xf>
    <xf numFmtId="0" fontId="118" fillId="0" borderId="16" xfId="4" applyFont="1" applyBorder="1" applyAlignment="1">
      <alignment horizontal="center" vertical="center"/>
    </xf>
    <xf numFmtId="0" fontId="118" fillId="0" borderId="17" xfId="4" applyFont="1" applyBorder="1" applyAlignment="1">
      <alignment horizontal="center" vertical="center"/>
    </xf>
    <xf numFmtId="0" fontId="101" fillId="0" borderId="53" xfId="0" applyFont="1" applyBorder="1" applyAlignment="1">
      <alignment horizontal="left" vertical="top" wrapText="1"/>
    </xf>
    <xf numFmtId="0" fontId="101" fillId="0" borderId="54" xfId="0" applyFont="1" applyBorder="1" applyAlignment="1">
      <alignment horizontal="left" vertical="top" wrapText="1"/>
    </xf>
    <xf numFmtId="0" fontId="101" fillId="0" borderId="55" xfId="0" applyFont="1" applyBorder="1" applyAlignment="1">
      <alignment horizontal="left" vertical="top" wrapText="1"/>
    </xf>
    <xf numFmtId="0" fontId="126" fillId="0" borderId="62" xfId="0" applyFont="1" applyBorder="1" applyAlignment="1">
      <alignment horizontal="center" vertical="center" wrapText="1"/>
    </xf>
    <xf numFmtId="0" fontId="126" fillId="0" borderId="16" xfId="0" applyFont="1" applyBorder="1" applyAlignment="1">
      <alignment horizontal="center" vertical="center" wrapText="1"/>
    </xf>
    <xf numFmtId="0" fontId="91" fillId="0" borderId="15" xfId="0" applyFont="1" applyBorder="1" applyAlignment="1">
      <alignment horizontal="center" vertical="center"/>
    </xf>
    <xf numFmtId="0" fontId="91" fillId="0" borderId="16" xfId="0" applyFont="1" applyBorder="1" applyAlignment="1">
      <alignment horizontal="center" vertical="center"/>
    </xf>
    <xf numFmtId="0" fontId="91" fillId="0" borderId="15" xfId="0" applyFont="1" applyBorder="1" applyAlignment="1">
      <alignment horizontal="center" vertical="center" wrapText="1"/>
    </xf>
    <xf numFmtId="0" fontId="91" fillId="0" borderId="16" xfId="0" applyFont="1" applyBorder="1" applyAlignment="1">
      <alignment horizontal="center" vertical="center" wrapText="1"/>
    </xf>
    <xf numFmtId="0" fontId="91" fillId="0" borderId="30" xfId="0" applyFont="1" applyBorder="1" applyAlignment="1">
      <alignment horizontal="center" vertical="center"/>
    </xf>
    <xf numFmtId="0" fontId="91" fillId="0" borderId="75" xfId="0" applyFont="1" applyBorder="1" applyAlignment="1">
      <alignment horizontal="left" vertical="center"/>
    </xf>
    <xf numFmtId="0" fontId="91" fillId="0" borderId="21" xfId="0" applyFont="1" applyBorder="1" applyAlignment="1">
      <alignment horizontal="left" vertical="center"/>
    </xf>
    <xf numFmtId="0" fontId="91" fillId="0" borderId="76" xfId="0" applyFont="1" applyBorder="1" applyAlignment="1">
      <alignment horizontal="left" vertical="center"/>
    </xf>
    <xf numFmtId="0" fontId="91" fillId="0" borderId="58" xfId="0" applyFont="1" applyBorder="1" applyAlignment="1">
      <alignment horizontal="left" vertical="center"/>
    </xf>
    <xf numFmtId="0" fontId="91" fillId="0" borderId="73" xfId="0" applyFont="1" applyBorder="1" applyAlignment="1">
      <alignment horizontal="left" vertical="center"/>
    </xf>
    <xf numFmtId="0" fontId="91" fillId="0" borderId="49" xfId="0" applyFont="1" applyBorder="1" applyAlignment="1">
      <alignment horizontal="left" vertical="center"/>
    </xf>
    <xf numFmtId="0" fontId="106" fillId="26" borderId="23" xfId="0" applyFont="1" applyFill="1" applyBorder="1" applyAlignment="1">
      <alignment horizontal="center" vertical="center" wrapText="1"/>
    </xf>
    <xf numFmtId="0" fontId="106" fillId="26" borderId="13" xfId="0" applyFont="1" applyFill="1" applyBorder="1" applyAlignment="1">
      <alignment horizontal="center" vertical="center" wrapText="1"/>
    </xf>
    <xf numFmtId="0" fontId="106" fillId="12" borderId="15" xfId="0" applyFont="1" applyFill="1" applyBorder="1" applyAlignment="1">
      <alignment horizontal="center" vertical="center" wrapText="1"/>
    </xf>
    <xf numFmtId="0" fontId="106" fillId="12" borderId="17" xfId="0" applyFont="1" applyFill="1" applyBorder="1" applyAlignment="1">
      <alignment horizontal="center" vertical="center" wrapText="1"/>
    </xf>
    <xf numFmtId="0" fontId="106" fillId="12" borderId="16" xfId="0" applyFont="1" applyFill="1" applyBorder="1" applyAlignment="1">
      <alignment horizontal="center" vertical="center" wrapText="1"/>
    </xf>
    <xf numFmtId="0" fontId="106" fillId="12" borderId="13" xfId="0" applyFont="1" applyFill="1" applyBorder="1" applyAlignment="1">
      <alignment horizontal="center" vertical="center" wrapText="1"/>
    </xf>
    <xf numFmtId="0" fontId="128" fillId="7" borderId="22" xfId="0" applyFont="1" applyFill="1" applyBorder="1" applyAlignment="1">
      <alignment horizontal="left" vertical="center" wrapText="1"/>
    </xf>
    <xf numFmtId="0" fontId="128" fillId="7" borderId="52" xfId="0" applyFont="1" applyFill="1" applyBorder="1" applyAlignment="1">
      <alignment horizontal="left" vertical="center" wrapText="1"/>
    </xf>
    <xf numFmtId="0" fontId="128" fillId="7" borderId="31" xfId="0" applyFont="1" applyFill="1" applyBorder="1" applyAlignment="1">
      <alignment horizontal="left" vertical="center" wrapText="1"/>
    </xf>
    <xf numFmtId="0" fontId="91" fillId="0" borderId="13" xfId="0" applyFont="1" applyBorder="1" applyAlignment="1">
      <alignment horizontal="center" vertical="center"/>
    </xf>
    <xf numFmtId="169" fontId="91" fillId="0" borderId="54" xfId="3" applyNumberFormat="1" applyFont="1" applyBorder="1" applyAlignment="1">
      <alignment horizontal="center" vertical="center"/>
    </xf>
    <xf numFmtId="169" fontId="91" fillId="0" borderId="54" xfId="0" applyNumberFormat="1" applyFont="1" applyBorder="1" applyAlignment="1">
      <alignment horizontal="center" vertical="center"/>
    </xf>
    <xf numFmtId="0" fontId="106" fillId="12" borderId="15" xfId="0" applyFont="1" applyFill="1" applyBorder="1" applyAlignment="1">
      <alignment horizontal="center" vertical="center"/>
    </xf>
    <xf numFmtId="0" fontId="106" fillId="12" borderId="16" xfId="0" applyFont="1" applyFill="1" applyBorder="1" applyAlignment="1">
      <alignment horizontal="center" vertical="center"/>
    </xf>
    <xf numFmtId="0" fontId="106" fillId="12" borderId="23" xfId="0" applyFont="1" applyFill="1" applyBorder="1" applyAlignment="1">
      <alignment horizontal="left" vertical="center"/>
    </xf>
    <xf numFmtId="0" fontId="106" fillId="12" borderId="13" xfId="0" applyFont="1" applyFill="1" applyBorder="1" applyAlignment="1">
      <alignment horizontal="left" vertical="center"/>
    </xf>
    <xf numFmtId="10" fontId="106" fillId="0" borderId="13" xfId="0" applyNumberFormat="1" applyFont="1" applyBorder="1" applyAlignment="1">
      <alignment horizontal="center" vertical="center" wrapText="1"/>
    </xf>
    <xf numFmtId="10" fontId="106" fillId="0" borderId="24" xfId="0" applyNumberFormat="1" applyFont="1" applyBorder="1" applyAlignment="1">
      <alignment horizontal="center" vertical="center" wrapText="1"/>
    </xf>
    <xf numFmtId="0" fontId="106" fillId="12" borderId="62" xfId="0" applyFont="1" applyFill="1" applyBorder="1" applyAlignment="1">
      <alignment horizontal="center" vertical="center"/>
    </xf>
    <xf numFmtId="0" fontId="106" fillId="7" borderId="13" xfId="0" applyFont="1" applyFill="1" applyBorder="1" applyAlignment="1">
      <alignment horizontal="left" vertical="center" wrapText="1"/>
    </xf>
    <xf numFmtId="0" fontId="105" fillId="0" borderId="13" xfId="0" applyFont="1" applyBorder="1" applyAlignment="1">
      <alignment horizontal="center" vertical="center" wrapText="1"/>
    </xf>
    <xf numFmtId="0" fontId="105" fillId="0" borderId="24" xfId="0" applyFont="1" applyBorder="1" applyAlignment="1">
      <alignment horizontal="center" vertical="center" wrapText="1"/>
    </xf>
    <xf numFmtId="0" fontId="124" fillId="0" borderId="53" xfId="0" applyFont="1" applyBorder="1" applyAlignment="1">
      <alignment horizontal="left" vertical="center" wrapText="1"/>
    </xf>
    <xf numFmtId="0" fontId="124" fillId="0" borderId="54" xfId="0" applyFont="1" applyBorder="1" applyAlignment="1">
      <alignment horizontal="left" vertical="center" wrapText="1"/>
    </xf>
    <xf numFmtId="0" fontId="124" fillId="0" borderId="55" xfId="0" applyFont="1" applyBorder="1" applyAlignment="1">
      <alignment horizontal="left" vertical="center" wrapText="1"/>
    </xf>
    <xf numFmtId="0" fontId="106" fillId="7" borderId="23" xfId="0" applyFont="1" applyFill="1" applyBorder="1" applyAlignment="1">
      <alignment horizontal="left" vertical="center" wrapText="1"/>
    </xf>
    <xf numFmtId="0" fontId="106" fillId="7" borderId="23" xfId="0" applyFont="1" applyFill="1" applyBorder="1" applyAlignment="1">
      <alignment horizontal="left" vertical="center"/>
    </xf>
    <xf numFmtId="0" fontId="106" fillId="7" borderId="13" xfId="0" applyFont="1" applyFill="1" applyBorder="1" applyAlignment="1">
      <alignment horizontal="left" vertical="center"/>
    </xf>
    <xf numFmtId="0" fontId="87" fillId="31" borderId="37" xfId="0" applyFont="1" applyFill="1" applyBorder="1" applyAlignment="1">
      <alignment horizontal="center" vertical="center" wrapText="1"/>
    </xf>
    <xf numFmtId="0" fontId="87" fillId="31" borderId="28" xfId="0" applyFont="1" applyFill="1" applyBorder="1" applyAlignment="1">
      <alignment horizontal="center" vertical="center" wrapText="1"/>
    </xf>
    <xf numFmtId="0" fontId="87" fillId="31" borderId="29" xfId="0" applyFont="1" applyFill="1" applyBorder="1" applyAlignment="1">
      <alignment horizontal="center" vertical="center" wrapText="1"/>
    </xf>
    <xf numFmtId="0" fontId="116" fillId="0" borderId="53" xfId="0" applyFont="1" applyBorder="1" applyAlignment="1">
      <alignment horizontal="left" vertical="center" wrapText="1"/>
    </xf>
    <xf numFmtId="0" fontId="116" fillId="0" borderId="54" xfId="0" applyFont="1" applyBorder="1" applyAlignment="1">
      <alignment horizontal="left" vertical="center" wrapText="1"/>
    </xf>
    <xf numFmtId="0" fontId="116" fillId="0" borderId="55" xfId="0" applyFont="1" applyBorder="1" applyAlignment="1">
      <alignment horizontal="left" vertical="center" wrapText="1"/>
    </xf>
    <xf numFmtId="0" fontId="115" fillId="0" borderId="0" xfId="0" applyFont="1" applyAlignment="1">
      <alignment horizontal="left" vertical="center"/>
    </xf>
    <xf numFmtId="0" fontId="91" fillId="0" borderId="13" xfId="0" applyFont="1" applyBorder="1" applyAlignment="1">
      <alignment horizontal="left" vertical="center" wrapText="1"/>
    </xf>
    <xf numFmtId="0" fontId="91" fillId="0" borderId="13" xfId="0" applyFont="1" applyBorder="1" applyAlignment="1">
      <alignment horizontal="center" vertical="center" wrapText="1"/>
    </xf>
    <xf numFmtId="0" fontId="123" fillId="22" borderId="77" xfId="0" applyFont="1" applyFill="1" applyBorder="1" applyAlignment="1">
      <alignment horizontal="left" vertical="center" wrapText="1"/>
    </xf>
    <xf numFmtId="0" fontId="123" fillId="22" borderId="78" xfId="0" applyFont="1" applyFill="1" applyBorder="1" applyAlignment="1">
      <alignment horizontal="left" vertical="center"/>
    </xf>
    <xf numFmtId="0" fontId="123" fillId="22" borderId="79" xfId="0" applyFont="1" applyFill="1" applyBorder="1" applyAlignment="1">
      <alignment horizontal="left" vertical="center"/>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24" xfId="0" applyFont="1" applyBorder="1" applyAlignment="1">
      <alignment horizontal="left" vertical="center" wrapText="1"/>
    </xf>
    <xf numFmtId="0" fontId="106" fillId="0" borderId="53" xfId="0" applyFont="1" applyBorder="1" applyAlignment="1">
      <alignment horizontal="left" vertical="center" wrapText="1"/>
    </xf>
    <xf numFmtId="0" fontId="106" fillId="0" borderId="54" xfId="0" applyFont="1" applyBorder="1" applyAlignment="1">
      <alignment horizontal="left" vertical="center" wrapText="1"/>
    </xf>
    <xf numFmtId="0" fontId="106" fillId="0" borderId="55" xfId="0" applyFont="1" applyBorder="1" applyAlignment="1">
      <alignment horizontal="left" vertical="center" wrapText="1"/>
    </xf>
    <xf numFmtId="0" fontId="91" fillId="0" borderId="58" xfId="0" applyFont="1" applyBorder="1" applyAlignment="1">
      <alignment horizontal="left" vertical="center" wrapText="1"/>
    </xf>
    <xf numFmtId="0" fontId="91" fillId="0" borderId="73" xfId="0" applyFont="1" applyBorder="1" applyAlignment="1">
      <alignment horizontal="left" vertical="center" wrapText="1"/>
    </xf>
    <xf numFmtId="0" fontId="91" fillId="0" borderId="49" xfId="0" applyFont="1" applyBorder="1" applyAlignment="1">
      <alignment horizontal="left" vertical="center" wrapText="1"/>
    </xf>
    <xf numFmtId="9" fontId="91" fillId="0" borderId="54" xfId="2" applyFont="1" applyBorder="1" applyAlignment="1">
      <alignment horizontal="center" vertical="center"/>
    </xf>
    <xf numFmtId="9" fontId="91" fillId="0" borderId="55" xfId="2" applyFont="1" applyBorder="1" applyAlignment="1">
      <alignment horizontal="center" vertical="center"/>
    </xf>
    <xf numFmtId="0" fontId="106" fillId="12" borderId="40" xfId="0" applyFont="1" applyFill="1" applyBorder="1" applyAlignment="1">
      <alignment horizontal="left" vertical="center"/>
    </xf>
    <xf numFmtId="0" fontId="106" fillId="12" borderId="48" xfId="0" applyFont="1" applyFill="1" applyBorder="1" applyAlignment="1">
      <alignment horizontal="left" vertical="center"/>
    </xf>
    <xf numFmtId="0" fontId="106" fillId="12" borderId="58" xfId="0" applyFont="1" applyFill="1" applyBorder="1" applyAlignment="1">
      <alignment horizontal="left" vertical="center"/>
    </xf>
    <xf numFmtId="0" fontId="106" fillId="12" borderId="59" xfId="0" applyFont="1" applyFill="1" applyBorder="1" applyAlignment="1">
      <alignment horizontal="left" vertical="center"/>
    </xf>
    <xf numFmtId="0" fontId="106" fillId="12" borderId="52" xfId="0" applyFont="1" applyFill="1" applyBorder="1" applyAlignment="1">
      <alignment horizontal="center" vertical="center" wrapText="1"/>
    </xf>
    <xf numFmtId="0" fontId="116" fillId="12" borderId="52" xfId="0" applyFont="1" applyFill="1" applyBorder="1" applyAlignment="1">
      <alignment horizontal="center" vertical="center" wrapText="1"/>
    </xf>
    <xf numFmtId="0" fontId="116" fillId="12" borderId="31" xfId="0" applyFont="1" applyFill="1" applyBorder="1" applyAlignment="1">
      <alignment horizontal="center" vertical="center" wrapText="1"/>
    </xf>
    <xf numFmtId="0" fontId="123" fillId="22" borderId="22" xfId="0" applyFont="1" applyFill="1" applyBorder="1" applyAlignment="1">
      <alignment horizontal="left" vertical="center" wrapText="1"/>
    </xf>
    <xf numFmtId="0" fontId="123" fillId="22" borderId="52" xfId="0" applyFont="1" applyFill="1" applyBorder="1" applyAlignment="1">
      <alignment horizontal="left" vertical="center"/>
    </xf>
    <xf numFmtId="0" fontId="123" fillId="22" borderId="31" xfId="0" applyFont="1" applyFill="1" applyBorder="1" applyAlignment="1">
      <alignment horizontal="left" vertical="center"/>
    </xf>
    <xf numFmtId="0" fontId="106" fillId="12" borderId="38" xfId="0" applyFont="1" applyFill="1" applyBorder="1" applyAlignment="1">
      <alignment horizontal="center" vertical="center" wrapText="1"/>
    </xf>
    <xf numFmtId="0" fontId="106" fillId="12" borderId="38" xfId="0" applyFont="1" applyFill="1" applyBorder="1" applyAlignment="1">
      <alignment horizontal="center" vertical="center"/>
    </xf>
    <xf numFmtId="0" fontId="106" fillId="12" borderId="13" xfId="0" applyFont="1" applyFill="1" applyBorder="1" applyAlignment="1">
      <alignment horizontal="center" vertical="center"/>
    </xf>
    <xf numFmtId="0" fontId="115" fillId="0" borderId="75" xfId="0" applyFont="1" applyBorder="1" applyAlignment="1">
      <alignment horizontal="left" vertical="top" wrapText="1"/>
    </xf>
    <xf numFmtId="0" fontId="115" fillId="0" borderId="21" xfId="0" applyFont="1" applyBorder="1" applyAlignment="1">
      <alignment horizontal="left" vertical="top" wrapText="1"/>
    </xf>
    <xf numFmtId="0" fontId="115" fillId="0" borderId="76" xfId="0" applyFont="1" applyBorder="1" applyAlignment="1">
      <alignment horizontal="left" vertical="top" wrapText="1"/>
    </xf>
    <xf numFmtId="0" fontId="121" fillId="32" borderId="37" xfId="0" applyFont="1" applyFill="1" applyBorder="1" applyAlignment="1">
      <alignment horizontal="center" vertical="center" wrapText="1"/>
    </xf>
    <xf numFmtId="0" fontId="121" fillId="32" borderId="28" xfId="0" applyFont="1" applyFill="1" applyBorder="1" applyAlignment="1">
      <alignment horizontal="center" vertical="center"/>
    </xf>
    <xf numFmtId="0" fontId="121" fillId="32" borderId="29" xfId="0" applyFont="1" applyFill="1" applyBorder="1" applyAlignment="1">
      <alignment horizontal="center" vertical="center"/>
    </xf>
    <xf numFmtId="0" fontId="106" fillId="12" borderId="23" xfId="0" applyFont="1" applyFill="1" applyBorder="1" applyAlignment="1">
      <alignment horizontal="center" vertical="center"/>
    </xf>
    <xf numFmtId="0" fontId="105" fillId="0" borderId="13" xfId="0" applyFont="1" applyBorder="1" applyAlignment="1">
      <alignment horizontal="left" vertical="center" wrapText="1"/>
    </xf>
    <xf numFmtId="0" fontId="105" fillId="0" borderId="24" xfId="0" applyFont="1" applyBorder="1" applyAlignment="1">
      <alignment horizontal="left" vertical="center" wrapText="1"/>
    </xf>
    <xf numFmtId="0" fontId="122" fillId="0" borderId="0" xfId="0" applyFont="1" applyAlignment="1">
      <alignment horizontal="left" vertical="top" wrapText="1"/>
    </xf>
    <xf numFmtId="0" fontId="106" fillId="0" borderId="52" xfId="0" applyFont="1" applyBorder="1" applyAlignment="1">
      <alignment horizontal="left" vertical="center" wrapText="1"/>
    </xf>
    <xf numFmtId="0" fontId="106" fillId="0" borderId="31" xfId="0" applyFont="1" applyBorder="1" applyAlignment="1">
      <alignment horizontal="left" vertical="center" wrapText="1"/>
    </xf>
    <xf numFmtId="0" fontId="118" fillId="21" borderId="40" xfId="0" applyFont="1" applyFill="1" applyBorder="1" applyAlignment="1">
      <alignment horizontal="center" vertical="center" wrapText="1"/>
    </xf>
    <xf numFmtId="0" fontId="118" fillId="21" borderId="30" xfId="0" applyFont="1" applyFill="1" applyBorder="1" applyAlignment="1">
      <alignment horizontal="center" vertical="center" wrapText="1"/>
    </xf>
    <xf numFmtId="0" fontId="118" fillId="21" borderId="48" xfId="0" applyFont="1" applyFill="1" applyBorder="1" applyAlignment="1">
      <alignment horizontal="center" vertical="center" wrapText="1"/>
    </xf>
    <xf numFmtId="0" fontId="101" fillId="12" borderId="40" xfId="4" applyFont="1" applyFill="1" applyBorder="1" applyAlignment="1">
      <alignment horizontal="left" vertical="center" wrapText="1"/>
    </xf>
    <xf numFmtId="0" fontId="118" fillId="0" borderId="52" xfId="0" applyFont="1" applyBorder="1" applyAlignment="1">
      <alignment horizontal="center" vertical="center" wrapText="1"/>
    </xf>
    <xf numFmtId="0" fontId="118" fillId="0" borderId="88" xfId="0" applyFont="1" applyBorder="1" applyAlignment="1">
      <alignment horizontal="center" vertical="center" wrapText="1"/>
    </xf>
    <xf numFmtId="0" fontId="118" fillId="0" borderId="61" xfId="0" applyFont="1" applyBorder="1" applyAlignment="1">
      <alignment horizontal="center" vertical="center" wrapText="1"/>
    </xf>
    <xf numFmtId="0" fontId="118" fillId="0" borderId="67" xfId="0" applyFont="1" applyBorder="1" applyAlignment="1">
      <alignment horizontal="center" vertical="center" wrapText="1"/>
    </xf>
    <xf numFmtId="0" fontId="118" fillId="21" borderId="78" xfId="0" applyFont="1" applyFill="1" applyBorder="1" applyAlignment="1">
      <alignment horizontal="center" vertical="center" wrapText="1"/>
    </xf>
    <xf numFmtId="0" fontId="118" fillId="21" borderId="79" xfId="0" applyFont="1" applyFill="1" applyBorder="1" applyAlignment="1">
      <alignment horizontal="center" vertical="center" wrapText="1"/>
    </xf>
    <xf numFmtId="0" fontId="91" fillId="0" borderId="23" xfId="0" applyFont="1" applyBorder="1" applyAlignment="1">
      <alignment horizontal="left" vertical="center"/>
    </xf>
    <xf numFmtId="0" fontId="124" fillId="0" borderId="0" xfId="0" applyFont="1" applyAlignment="1">
      <alignment horizontal="left" vertical="center" wrapText="1"/>
    </xf>
    <xf numFmtId="0" fontId="118" fillId="0" borderId="47" xfId="0" applyFont="1" applyBorder="1" applyAlignment="1">
      <alignment horizontal="center" vertical="center" wrapText="1"/>
    </xf>
    <xf numFmtId="0" fontId="118" fillId="0" borderId="30" xfId="0" applyFont="1" applyBorder="1" applyAlignment="1">
      <alignment horizontal="center" vertical="center" wrapText="1"/>
    </xf>
    <xf numFmtId="0" fontId="118" fillId="0" borderId="36" xfId="0" applyFont="1" applyBorder="1" applyAlignment="1">
      <alignment horizontal="center" vertical="center" wrapText="1"/>
    </xf>
    <xf numFmtId="0" fontId="118" fillId="0" borderId="72" xfId="0" applyFont="1" applyBorder="1" applyAlignment="1">
      <alignment horizontal="center" vertical="center" wrapText="1"/>
    </xf>
    <xf numFmtId="0" fontId="118" fillId="0" borderId="73" xfId="0" applyFont="1" applyBorder="1" applyAlignment="1">
      <alignment horizontal="center" vertical="center" wrapText="1"/>
    </xf>
    <xf numFmtId="0" fontId="118" fillId="0" borderId="49" xfId="0" applyFont="1" applyBorder="1" applyAlignment="1">
      <alignment horizontal="center" vertical="center" wrapText="1"/>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0" fontId="5" fillId="0" borderId="13" xfId="0" applyFont="1" applyBorder="1" applyAlignment="1">
      <alignment horizontal="center" vertical="center" wrapText="1"/>
    </xf>
    <xf numFmtId="0" fontId="2" fillId="0" borderId="13" xfId="0" applyFont="1" applyBorder="1" applyAlignment="1">
      <alignment horizontal="center" vertical="center"/>
    </xf>
    <xf numFmtId="0" fontId="2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3" fillId="4" borderId="13"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8" fillId="2"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29" fillId="0" borderId="13" xfId="0" applyFont="1" applyBorder="1" applyAlignment="1">
      <alignment horizontal="center" vertical="center"/>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9" fillId="0" borderId="13" xfId="0" applyFont="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8" fillId="5" borderId="13" xfId="0" applyFont="1" applyFill="1" applyBorder="1" applyAlignment="1">
      <alignment horizontal="left" vertical="center" wrapText="1"/>
    </xf>
    <xf numFmtId="0" fontId="8"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38" fillId="0" borderId="13" xfId="0" applyFont="1" applyBorder="1" applyAlignment="1">
      <alignment horizontal="left" vertical="center" wrapText="1"/>
    </xf>
    <xf numFmtId="0" fontId="1" fillId="5" borderId="13" xfId="0" applyFont="1" applyFill="1" applyBorder="1" applyAlignment="1">
      <alignment horizontal="center" vertical="center"/>
    </xf>
    <xf numFmtId="0" fontId="21" fillId="6" borderId="13" xfId="0" applyFont="1" applyFill="1" applyBorder="1" applyAlignment="1">
      <alignment horizontal="center" vertical="center"/>
    </xf>
    <xf numFmtId="0" fontId="9"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0" xfId="0" applyFont="1" applyBorder="1" applyAlignment="1">
      <alignment horizontal="left" vertical="center" wrapText="1"/>
    </xf>
    <xf numFmtId="0" fontId="38" fillId="0" borderId="13" xfId="0" applyFont="1" applyBorder="1" applyAlignment="1">
      <alignment vertical="center" wrapText="1"/>
    </xf>
    <xf numFmtId="0" fontId="29" fillId="0" borderId="13" xfId="0" applyFont="1" applyBorder="1" applyAlignment="1">
      <alignment horizontal="center" vertical="center" wrapText="1"/>
    </xf>
    <xf numFmtId="0" fontId="8"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0" fillId="0" borderId="29" xfId="0" applyBorder="1" applyAlignment="1">
      <alignment horizontal="center" vertical="center"/>
    </xf>
    <xf numFmtId="0" fontId="9"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9" fillId="0" borderId="13"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37" fillId="6"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10" fillId="0" borderId="13"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Alignment="1">
      <alignment horizontal="left"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0" xfId="0" applyFont="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0" borderId="21" xfId="0" applyFont="1" applyBorder="1" applyAlignment="1">
      <alignment horizontal="center" vertical="center" wrapText="1"/>
    </xf>
    <xf numFmtId="0" fontId="17" fillId="9" borderId="1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9" fillId="0" borderId="2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164" fontId="10" fillId="0" borderId="13" xfId="0" applyNumberFormat="1" applyFont="1" applyBorder="1" applyAlignment="1">
      <alignment horizontal="center" vertical="center" shrinkToFi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11" fillId="0" borderId="13" xfId="0" applyFont="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78" fillId="0" borderId="51"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1" xfId="0" applyFont="1" applyBorder="1" applyAlignment="1">
      <alignment horizontal="left" vertical="center" wrapText="1"/>
    </xf>
    <xf numFmtId="0" fontId="78" fillId="0" borderId="50" xfId="0" applyFont="1" applyBorder="1" applyAlignment="1">
      <alignment horizontal="left" vertical="center" wrapText="1"/>
    </xf>
    <xf numFmtId="0" fontId="78" fillId="0" borderId="43" xfId="0" applyFont="1" applyBorder="1" applyAlignment="1">
      <alignment horizontal="left" vertical="center" wrapText="1"/>
    </xf>
    <xf numFmtId="0" fontId="80" fillId="0" borderId="51" xfId="0" applyFont="1" applyBorder="1" applyAlignment="1">
      <alignment horizontal="left" vertical="center" wrapText="1"/>
    </xf>
    <xf numFmtId="0" fontId="80" fillId="0" borderId="50"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17">
    <cellStyle name="Bueno" xfId="14" builtinId="26"/>
    <cellStyle name="Hipervínculo" xfId="1" builtinId="8"/>
    <cellStyle name="Incorrecto" xfId="15" builtinId="27"/>
    <cellStyle name="Millares" xfId="13" builtinId="3"/>
    <cellStyle name="Millares 2" xfId="12" xr:uid="{DE8FAA0A-F494-4F7D-AE38-2F2E41FCD759}"/>
    <cellStyle name="Millares 3" xfId="7" xr:uid="{7E694A0B-E58A-40C0-AD75-375133D272F5}"/>
    <cellStyle name="Moneda" xfId="3" builtinId="4"/>
    <cellStyle name="Moneda 2" xfId="10" xr:uid="{60F6C8D9-FFA8-45C8-A34E-B7FECEED9162}"/>
    <cellStyle name="Moneda 3" xfId="6" xr:uid="{2CD529E4-462A-456D-9B9C-C40C795D41BF}"/>
    <cellStyle name="Neutral" xfId="16" builtinId="28"/>
    <cellStyle name="Normal" xfId="0" builtinId="0"/>
    <cellStyle name="Normal 2" xfId="11" xr:uid="{D8E19A8C-AE1B-413F-9BB5-7A0D8F353789}"/>
    <cellStyle name="Normal 3" xfId="8" xr:uid="{C9F27B53-DA45-463D-BC2E-412957DC3EBE}"/>
    <cellStyle name="Normal 4" xfId="4" xr:uid="{2C64106B-5D7E-492C-8CD8-4D8E649BAE55}"/>
    <cellStyle name="Porcentaje" xfId="2" builtinId="5"/>
    <cellStyle name="Porcentaje 2" xfId="9" xr:uid="{A88AD168-8DB9-43D0-847B-031228AF9E81}"/>
    <cellStyle name="Porcentaje 3" xfId="5" xr:uid="{AB0D2303-F3B2-4D42-9E34-8B33D87CBB2C}"/>
  </cellStyles>
  <dxfs count="173">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FFF00"/>
        </patternFill>
      </fill>
    </dxf>
    <dxf>
      <font>
        <color auto="1"/>
      </font>
      <fill>
        <patternFill>
          <bgColor rgb="FF92D050"/>
        </patternFill>
      </fill>
      <border>
        <left style="thin">
          <color auto="1"/>
        </left>
        <right style="thin">
          <color auto="1"/>
        </right>
        <top style="thin">
          <color auto="1"/>
        </top>
        <bottom style="thin">
          <color auto="1"/>
        </bottom>
        <vertical/>
        <horizontal/>
      </border>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593419</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88</xdr:row>
      <xdr:rowOff>119040</xdr:rowOff>
    </xdr:from>
    <xdr:to>
      <xdr:col>12</xdr:col>
      <xdr:colOff>0</xdr:colOff>
      <xdr:row>88</xdr:row>
      <xdr:rowOff>129560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274</xdr:row>
      <xdr:rowOff>143711</xdr:rowOff>
    </xdr:from>
    <xdr:to>
      <xdr:col>16</xdr:col>
      <xdr:colOff>625332</xdr:colOff>
      <xdr:row>292</xdr:row>
      <xdr:rowOff>54035</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271</xdr:row>
      <xdr:rowOff>98602</xdr:rowOff>
    </xdr:from>
    <xdr:to>
      <xdr:col>16</xdr:col>
      <xdr:colOff>495373</xdr:colOff>
      <xdr:row>274</xdr:row>
      <xdr:rowOff>92063</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Luz Adriana Lopez Salazar" id="{289CADF0-2CF5-41DC-A744-A3D13E5A7713}" userId="S::lalopezs@dnp.gov.co::a36e8f2b-c82b-4138-b9ee-59efd3533932" providerId="AD"/>
  <person displayName="Jimmy Alexander Salinas Murcia" id="{54A71396-24CF-4034-BE5B-0F402A599DF5}" userId="S::jasalinas@dnp.gov.co::963e73e4-dbc5-4c14-82d3-d815baf10965" providerId="AD"/>
  <person displayName="Yolanda Beatriz" id="{A9E08524-570D-495A-9540-A9C56F2D7A76}" userId="S::ycaballero@dnp.gov.co::a61c1c3e-a35b-4b92-95cc-e409c8f28b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5" dT="2022-07-19T01:33:24.34" personId="{289CADF0-2CF5-41DC-A744-A3D13E5A7713}" id="{5C3CB27D-E905-409A-B48E-F5B8074C3C01}">
    <text>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ext>
  </threadedComment>
</ThreadedComments>
</file>

<file path=xl/threadedComments/threadedComment2.xml><?xml version="1.0" encoding="utf-8"?>
<ThreadedComments xmlns="http://schemas.microsoft.com/office/spreadsheetml/2018/threadedcomments" xmlns:x="http://schemas.openxmlformats.org/spreadsheetml/2006/main">
  <threadedComment ref="B42" dT="2022-08-03T21:46:39.77" personId="{54A71396-24CF-4034-BE5B-0F402A599DF5}" id="{FF6B97BD-E088-4229-B499-F1401ECE414C}">
    <text>al ser un ajuste aprobado por el ejecutor no se pódrian alterar las fuentes de financiación, revisar si es prudente dejar una nota</text>
  </threadedComment>
</ThreadedComments>
</file>

<file path=xl/threadedComments/threadedComment3.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soportes.formatos@dnp.gov.co"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D01C-F5C0-4A58-BB65-BA657CC187EC}">
  <sheetPr>
    <tabColor rgb="FF00B0F0"/>
    <pageSetUpPr fitToPage="1"/>
  </sheetPr>
  <dimension ref="B1:O171"/>
  <sheetViews>
    <sheetView showGridLines="0" view="pageBreakPreview" topLeftCell="B42" zoomScale="85" zoomScaleNormal="85" zoomScaleSheetLayoutView="85" workbookViewId="0">
      <selection activeCell="D59" sqref="D59"/>
    </sheetView>
  </sheetViews>
  <sheetFormatPr baseColWidth="10" defaultColWidth="8.77734375" defaultRowHeight="13.8"/>
  <cols>
    <col min="1" max="1" width="8.77734375" style="95"/>
    <col min="2" max="2" width="31.44140625" style="107" customWidth="1"/>
    <col min="3" max="3" width="20.77734375" style="107" customWidth="1"/>
    <col min="4" max="4" width="20.109375" style="107" customWidth="1"/>
    <col min="5" max="5" width="16.33203125" style="107" customWidth="1"/>
    <col min="6" max="6" width="16.44140625" style="107" customWidth="1"/>
    <col min="7" max="7" width="12.33203125" style="107" customWidth="1"/>
    <col min="8" max="8" width="12.6640625" style="107" customWidth="1"/>
    <col min="9" max="9" width="11.33203125" style="107" customWidth="1"/>
    <col min="10" max="10" width="11.6640625" style="107" customWidth="1"/>
    <col min="11" max="11" width="12.6640625" style="107" customWidth="1"/>
    <col min="12" max="12" width="11.77734375" style="107" customWidth="1"/>
    <col min="13" max="13" width="37.6640625" style="95" hidden="1" customWidth="1"/>
    <col min="14" max="14" width="0" style="95" hidden="1" customWidth="1"/>
    <col min="15" max="16384" width="8.77734375" style="95"/>
  </cols>
  <sheetData>
    <row r="1" spans="2:12" ht="21.75" customHeight="1">
      <c r="B1" s="227"/>
      <c r="C1" s="228"/>
      <c r="D1" s="228"/>
      <c r="E1" s="228"/>
      <c r="F1" s="228"/>
      <c r="G1" s="228"/>
      <c r="H1" s="228"/>
      <c r="I1" s="228"/>
      <c r="J1" s="229"/>
      <c r="K1" s="233" t="s">
        <v>2</v>
      </c>
      <c r="L1" s="233"/>
    </row>
    <row r="2" spans="2:12" ht="48.6" customHeight="1">
      <c r="B2" s="230"/>
      <c r="C2" s="231"/>
      <c r="D2" s="231"/>
      <c r="E2" s="231"/>
      <c r="F2" s="231"/>
      <c r="G2" s="231"/>
      <c r="H2" s="231"/>
      <c r="I2" s="231"/>
      <c r="J2" s="232"/>
      <c r="K2" s="233" t="s">
        <v>3</v>
      </c>
      <c r="L2" s="233"/>
    </row>
    <row r="3" spans="2:12" ht="30.6" customHeight="1" thickBot="1">
      <c r="B3" s="234" t="s">
        <v>1905</v>
      </c>
      <c r="C3" s="235"/>
      <c r="D3" s="235"/>
      <c r="E3" s="235"/>
      <c r="F3" s="235"/>
      <c r="G3" s="235"/>
      <c r="H3" s="235"/>
      <c r="I3" s="235"/>
      <c r="J3" s="235"/>
      <c r="K3" s="235"/>
      <c r="L3" s="235"/>
    </row>
    <row r="4" spans="2:12" ht="18" customHeight="1" thickBot="1">
      <c r="B4" s="236" t="s">
        <v>1919</v>
      </c>
      <c r="C4" s="237"/>
      <c r="D4" s="237"/>
      <c r="E4" s="237"/>
      <c r="F4" s="237"/>
      <c r="G4" s="237"/>
      <c r="H4" s="237"/>
      <c r="I4" s="237"/>
      <c r="J4" s="237"/>
      <c r="K4" s="237"/>
      <c r="L4" s="238"/>
    </row>
    <row r="5" spans="2:12" ht="5.25" customHeight="1">
      <c r="B5" s="174"/>
      <c r="C5" s="175"/>
      <c r="D5" s="175"/>
      <c r="E5" s="175"/>
      <c r="F5" s="175"/>
      <c r="G5" s="175"/>
      <c r="H5" s="175"/>
      <c r="I5" s="175"/>
      <c r="J5" s="175"/>
      <c r="K5" s="175"/>
      <c r="L5" s="176"/>
    </row>
    <row r="6" spans="2:12" ht="27" customHeight="1">
      <c r="B6" s="259" t="s">
        <v>1920</v>
      </c>
      <c r="C6" s="260"/>
      <c r="D6" s="260"/>
      <c r="E6" s="260"/>
      <c r="F6" s="260"/>
      <c r="G6" s="260"/>
      <c r="H6" s="260"/>
      <c r="I6" s="260"/>
      <c r="J6" s="260"/>
      <c r="K6" s="260"/>
      <c r="L6" s="261"/>
    </row>
    <row r="7" spans="2:12" ht="35.25" customHeight="1">
      <c r="B7" s="256" t="s">
        <v>1906</v>
      </c>
      <c r="C7" s="257"/>
      <c r="D7" s="257"/>
      <c r="E7" s="257"/>
      <c r="F7" s="257"/>
      <c r="G7" s="257"/>
      <c r="H7" s="257"/>
      <c r="I7" s="257"/>
      <c r="J7" s="257"/>
      <c r="K7" s="257"/>
      <c r="L7" s="258"/>
    </row>
    <row r="8" spans="2:12" ht="4.5" customHeight="1">
      <c r="B8" s="174"/>
      <c r="C8" s="175"/>
      <c r="D8" s="175"/>
      <c r="E8" s="175"/>
      <c r="F8" s="175"/>
      <c r="G8" s="175"/>
      <c r="H8" s="175"/>
      <c r="I8" s="175"/>
      <c r="J8" s="175"/>
      <c r="K8" s="175"/>
      <c r="L8" s="176"/>
    </row>
    <row r="9" spans="2:12" ht="33" customHeight="1">
      <c r="B9" s="248" t="s">
        <v>1915</v>
      </c>
      <c r="C9" s="249"/>
      <c r="D9" s="249"/>
      <c r="E9" s="249"/>
      <c r="F9" s="249"/>
      <c r="G9" s="249"/>
      <c r="H9" s="249"/>
      <c r="I9" s="249"/>
      <c r="J9" s="249"/>
      <c r="K9" s="249"/>
      <c r="L9" s="250"/>
    </row>
    <row r="10" spans="2:12" ht="5.25" customHeight="1">
      <c r="B10" s="174"/>
      <c r="C10" s="175"/>
      <c r="D10" s="175"/>
      <c r="E10" s="175"/>
      <c r="F10" s="175"/>
      <c r="G10" s="175"/>
      <c r="H10" s="175"/>
      <c r="I10" s="175"/>
      <c r="J10" s="175"/>
      <c r="K10" s="175"/>
      <c r="L10" s="176"/>
    </row>
    <row r="11" spans="2:12" ht="74.25" customHeight="1" thickBot="1">
      <c r="B11" s="251" t="s">
        <v>1921</v>
      </c>
      <c r="C11" s="252"/>
      <c r="D11" s="252"/>
      <c r="E11" s="252"/>
      <c r="F11" s="252"/>
      <c r="G11" s="252"/>
      <c r="H11" s="252"/>
      <c r="I11" s="252"/>
      <c r="J11" s="252"/>
      <c r="K11" s="252"/>
      <c r="L11" s="253"/>
    </row>
    <row r="12" spans="2:12" ht="4.5" customHeight="1" thickBot="1">
      <c r="B12" s="262"/>
      <c r="C12" s="262"/>
      <c r="D12" s="262"/>
      <c r="E12" s="262"/>
      <c r="F12" s="262"/>
      <c r="G12" s="262"/>
      <c r="H12" s="262"/>
      <c r="I12" s="262"/>
      <c r="J12" s="262"/>
      <c r="K12" s="262"/>
      <c r="L12" s="262"/>
    </row>
    <row r="13" spans="2:12" ht="18" customHeight="1" thickBot="1">
      <c r="B13" s="236" t="s">
        <v>4</v>
      </c>
      <c r="C13" s="237"/>
      <c r="D13" s="237"/>
      <c r="E13" s="237"/>
      <c r="F13" s="237"/>
      <c r="G13" s="237"/>
      <c r="H13" s="237"/>
      <c r="I13" s="237"/>
      <c r="J13" s="237"/>
      <c r="K13" s="237"/>
      <c r="L13" s="238"/>
    </row>
    <row r="14" spans="2:12" ht="35.25" customHeight="1">
      <c r="B14" s="96" t="s">
        <v>5</v>
      </c>
      <c r="C14" s="254"/>
      <c r="D14" s="254"/>
      <c r="E14" s="254"/>
      <c r="F14" s="254"/>
      <c r="G14" s="254"/>
      <c r="H14" s="241" t="s">
        <v>6</v>
      </c>
      <c r="I14" s="241"/>
      <c r="J14" s="255"/>
      <c r="K14" s="255"/>
      <c r="L14" s="255"/>
    </row>
    <row r="15" spans="2:12" ht="11.1" customHeight="1">
      <c r="B15" s="239" t="s">
        <v>1631</v>
      </c>
      <c r="C15" s="242"/>
      <c r="D15" s="243"/>
      <c r="E15" s="243"/>
      <c r="F15" s="243"/>
      <c r="G15" s="244"/>
      <c r="H15" s="241" t="s">
        <v>1575</v>
      </c>
      <c r="I15" s="241"/>
      <c r="J15" s="191"/>
      <c r="K15" s="191"/>
      <c r="L15" s="191"/>
    </row>
    <row r="16" spans="2:12" ht="23.4" customHeight="1">
      <c r="B16" s="240"/>
      <c r="C16" s="245"/>
      <c r="D16" s="246"/>
      <c r="E16" s="246"/>
      <c r="F16" s="246"/>
      <c r="G16" s="247"/>
      <c r="H16" s="241"/>
      <c r="I16" s="241"/>
      <c r="J16" s="191"/>
      <c r="K16" s="191"/>
      <c r="L16" s="191"/>
    </row>
    <row r="17" spans="2:12" ht="36.6" customHeight="1">
      <c r="B17" s="241" t="s">
        <v>1616</v>
      </c>
      <c r="C17" s="254"/>
      <c r="D17" s="241" t="s">
        <v>1837</v>
      </c>
      <c r="E17" s="241"/>
      <c r="F17" s="254"/>
      <c r="G17" s="254"/>
      <c r="H17" s="241" t="s">
        <v>1612</v>
      </c>
      <c r="I17" s="241"/>
      <c r="J17" s="287"/>
      <c r="K17" s="287"/>
      <c r="L17" s="287"/>
    </row>
    <row r="18" spans="2:12" ht="42" customHeight="1">
      <c r="B18" s="241"/>
      <c r="C18" s="254"/>
      <c r="D18" s="241" t="s">
        <v>1838</v>
      </c>
      <c r="E18" s="241"/>
      <c r="F18" s="254"/>
      <c r="G18" s="254"/>
      <c r="H18" s="241" t="s">
        <v>1797</v>
      </c>
      <c r="I18" s="241"/>
      <c r="J18" s="287"/>
      <c r="K18" s="287"/>
      <c r="L18" s="287"/>
    </row>
    <row r="19" spans="2:12" ht="36.6" customHeight="1">
      <c r="B19" s="239" t="s">
        <v>1891</v>
      </c>
      <c r="C19" s="239"/>
      <c r="D19" s="227"/>
      <c r="E19" s="228"/>
      <c r="F19" s="228"/>
      <c r="G19" s="229"/>
      <c r="H19" s="285" t="s">
        <v>1890</v>
      </c>
      <c r="I19" s="286"/>
      <c r="J19" s="282"/>
      <c r="K19" s="283"/>
      <c r="L19" s="284"/>
    </row>
    <row r="20" spans="2:12" ht="60" customHeight="1">
      <c r="B20" s="265" t="s">
        <v>1875</v>
      </c>
      <c r="C20" s="266"/>
      <c r="D20" s="270" t="s">
        <v>1801</v>
      </c>
      <c r="E20" s="271"/>
      <c r="F20" s="267" t="s">
        <v>1907</v>
      </c>
      <c r="G20" s="268"/>
      <c r="H20" s="268"/>
      <c r="I20" s="269"/>
      <c r="J20" s="270" t="s">
        <v>1555</v>
      </c>
      <c r="K20" s="281"/>
      <c r="L20" s="271"/>
    </row>
    <row r="21" spans="2:12" ht="22.95" customHeight="1">
      <c r="B21" s="272" t="s">
        <v>1897</v>
      </c>
      <c r="C21" s="273"/>
      <c r="D21" s="274"/>
      <c r="E21" s="274"/>
      <c r="F21" s="275" t="s">
        <v>1896</v>
      </c>
      <c r="G21" s="276"/>
      <c r="H21" s="276"/>
      <c r="I21" s="277"/>
      <c r="J21" s="278"/>
      <c r="K21" s="279"/>
      <c r="L21" s="280"/>
    </row>
    <row r="22" spans="2:12" ht="6" customHeight="1" thickBot="1">
      <c r="B22" s="263"/>
      <c r="C22" s="263"/>
      <c r="D22" s="263"/>
      <c r="E22" s="263"/>
      <c r="F22" s="263"/>
      <c r="G22" s="263"/>
      <c r="H22" s="263"/>
      <c r="I22" s="263"/>
      <c r="J22" s="263"/>
      <c r="K22" s="263"/>
      <c r="L22" s="264"/>
    </row>
    <row r="23" spans="2:12" ht="36.75" customHeight="1">
      <c r="B23" s="171" t="s">
        <v>1927</v>
      </c>
      <c r="C23" s="172"/>
      <c r="D23" s="172"/>
      <c r="E23" s="172"/>
      <c r="F23" s="172"/>
      <c r="G23" s="172"/>
      <c r="H23" s="172"/>
      <c r="I23" s="172"/>
      <c r="J23" s="172"/>
      <c r="K23" s="172"/>
      <c r="L23" s="173"/>
    </row>
    <row r="24" spans="2:12" ht="3.75" customHeight="1">
      <c r="B24" s="174"/>
      <c r="C24" s="175"/>
      <c r="D24" s="175"/>
      <c r="E24" s="175"/>
      <c r="F24" s="175"/>
      <c r="G24" s="175"/>
      <c r="H24" s="175"/>
      <c r="I24" s="175"/>
      <c r="J24" s="175"/>
      <c r="K24" s="175"/>
      <c r="L24" s="176"/>
    </row>
    <row r="25" spans="2:12" ht="41.4" customHeight="1">
      <c r="B25" s="177" t="s">
        <v>1852</v>
      </c>
      <c r="C25" s="178"/>
      <c r="D25" s="179" t="s">
        <v>1627</v>
      </c>
      <c r="E25" s="179"/>
      <c r="F25" s="108" t="s">
        <v>1932</v>
      </c>
      <c r="G25" s="179" t="s">
        <v>11</v>
      </c>
      <c r="H25" s="179"/>
      <c r="I25" s="179"/>
      <c r="J25" s="179"/>
      <c r="K25" s="179"/>
      <c r="L25" s="180"/>
    </row>
    <row r="26" spans="2:12" ht="39" customHeight="1">
      <c r="B26" s="186" t="s">
        <v>1798</v>
      </c>
      <c r="C26" s="187"/>
      <c r="D26" s="191" t="s">
        <v>1626</v>
      </c>
      <c r="E26" s="191"/>
      <c r="F26" s="97" t="s">
        <v>1933</v>
      </c>
      <c r="G26" s="288" t="s">
        <v>1918</v>
      </c>
      <c r="H26" s="288"/>
      <c r="I26" s="288"/>
      <c r="J26" s="288"/>
      <c r="K26" s="288"/>
      <c r="L26" s="289"/>
    </row>
    <row r="27" spans="2:12" ht="28.95" customHeight="1">
      <c r="B27" s="186"/>
      <c r="C27" s="187"/>
      <c r="D27" s="191" t="s">
        <v>1628</v>
      </c>
      <c r="E27" s="191"/>
      <c r="F27" s="97" t="s">
        <v>1933</v>
      </c>
      <c r="G27" s="192" t="s">
        <v>1799</v>
      </c>
      <c r="H27" s="192"/>
      <c r="I27" s="192"/>
      <c r="J27" s="192"/>
      <c r="K27" s="192"/>
      <c r="L27" s="193"/>
    </row>
    <row r="28" spans="2:12" ht="33" customHeight="1">
      <c r="B28" s="186"/>
      <c r="C28" s="187"/>
      <c r="D28" s="196" t="s">
        <v>1855</v>
      </c>
      <c r="E28" s="196"/>
      <c r="F28" s="97" t="s">
        <v>1933</v>
      </c>
      <c r="G28" s="197" t="s">
        <v>1856</v>
      </c>
      <c r="H28" s="197"/>
      <c r="I28" s="197"/>
      <c r="J28" s="197"/>
      <c r="K28" s="197"/>
      <c r="L28" s="198"/>
    </row>
    <row r="29" spans="2:12" ht="2.25" customHeight="1">
      <c r="B29" s="199"/>
      <c r="C29" s="200"/>
      <c r="D29" s="200"/>
      <c r="E29" s="200"/>
      <c r="F29" s="200"/>
      <c r="G29" s="200"/>
      <c r="H29" s="200"/>
      <c r="I29" s="200"/>
      <c r="J29" s="200"/>
      <c r="K29" s="200"/>
      <c r="L29" s="201"/>
    </row>
    <row r="30" spans="2:12" ht="28.95" customHeight="1">
      <c r="B30" s="186" t="s">
        <v>1861</v>
      </c>
      <c r="C30" s="187"/>
      <c r="D30" s="188" t="s">
        <v>1857</v>
      </c>
      <c r="E30" s="188"/>
      <c r="F30" s="97" t="s">
        <v>1933</v>
      </c>
      <c r="G30" s="189" t="s">
        <v>1859</v>
      </c>
      <c r="H30" s="189"/>
      <c r="I30" s="189"/>
      <c r="J30" s="189"/>
      <c r="K30" s="189"/>
      <c r="L30" s="190"/>
    </row>
    <row r="31" spans="2:12" ht="38.4" customHeight="1">
      <c r="B31" s="186"/>
      <c r="C31" s="187"/>
      <c r="D31" s="191" t="s">
        <v>1858</v>
      </c>
      <c r="E31" s="191"/>
      <c r="F31" s="97" t="s">
        <v>1933</v>
      </c>
      <c r="G31" s="192" t="s">
        <v>1860</v>
      </c>
      <c r="H31" s="192"/>
      <c r="I31" s="192"/>
      <c r="J31" s="192"/>
      <c r="K31" s="192"/>
      <c r="L31" s="193"/>
    </row>
    <row r="32" spans="2:12" s="109" customFormat="1" ht="2.25" customHeight="1">
      <c r="B32" s="199"/>
      <c r="C32" s="200"/>
      <c r="D32" s="200"/>
      <c r="E32" s="200"/>
      <c r="F32" s="200"/>
      <c r="G32" s="200"/>
      <c r="H32" s="200"/>
      <c r="I32" s="200"/>
      <c r="J32" s="200"/>
      <c r="K32" s="200"/>
      <c r="L32" s="201"/>
    </row>
    <row r="33" spans="2:12" ht="28.95" customHeight="1">
      <c r="B33" s="194" t="s">
        <v>1800</v>
      </c>
      <c r="C33" s="195"/>
      <c r="D33" s="196" t="s">
        <v>1862</v>
      </c>
      <c r="E33" s="196"/>
      <c r="F33" s="97" t="s">
        <v>1933</v>
      </c>
      <c r="G33" s="197" t="s">
        <v>1863</v>
      </c>
      <c r="H33" s="197"/>
      <c r="I33" s="197"/>
      <c r="J33" s="197"/>
      <c r="K33" s="197"/>
      <c r="L33" s="198"/>
    </row>
    <row r="34" spans="2:12" ht="2.25" customHeight="1">
      <c r="B34" s="199"/>
      <c r="C34" s="200"/>
      <c r="D34" s="200"/>
      <c r="E34" s="200"/>
      <c r="F34" s="200"/>
      <c r="G34" s="200"/>
      <c r="H34" s="200"/>
      <c r="I34" s="200"/>
      <c r="J34" s="200"/>
      <c r="K34" s="200"/>
      <c r="L34" s="201"/>
    </row>
    <row r="35" spans="2:12" ht="28.95" customHeight="1">
      <c r="B35" s="186" t="s">
        <v>1864</v>
      </c>
      <c r="C35" s="187"/>
      <c r="D35" s="188" t="s">
        <v>1865</v>
      </c>
      <c r="E35" s="188"/>
      <c r="F35" s="97" t="s">
        <v>1933</v>
      </c>
      <c r="G35" s="189" t="s">
        <v>1868</v>
      </c>
      <c r="H35" s="189"/>
      <c r="I35" s="189"/>
      <c r="J35" s="189"/>
      <c r="K35" s="189"/>
      <c r="L35" s="190"/>
    </row>
    <row r="36" spans="2:12" ht="28.95" customHeight="1">
      <c r="B36" s="186"/>
      <c r="C36" s="187"/>
      <c r="D36" s="191" t="s">
        <v>1866</v>
      </c>
      <c r="E36" s="191"/>
      <c r="F36" s="97" t="s">
        <v>1933</v>
      </c>
      <c r="G36" s="192" t="s">
        <v>1869</v>
      </c>
      <c r="H36" s="192"/>
      <c r="I36" s="192"/>
      <c r="J36" s="192"/>
      <c r="K36" s="192"/>
      <c r="L36" s="193"/>
    </row>
    <row r="37" spans="2:12" ht="28.95" customHeight="1">
      <c r="B37" s="186"/>
      <c r="C37" s="187"/>
      <c r="D37" s="196" t="s">
        <v>1867</v>
      </c>
      <c r="E37" s="196"/>
      <c r="F37" s="97" t="s">
        <v>1933</v>
      </c>
      <c r="G37" s="197" t="s">
        <v>1870</v>
      </c>
      <c r="H37" s="197"/>
      <c r="I37" s="197"/>
      <c r="J37" s="197"/>
      <c r="K37" s="197"/>
      <c r="L37" s="198"/>
    </row>
    <row r="38" spans="2:12" ht="3.75" customHeight="1">
      <c r="B38" s="199"/>
      <c r="C38" s="200"/>
      <c r="D38" s="200"/>
      <c r="E38" s="200"/>
      <c r="F38" s="200"/>
      <c r="G38" s="200"/>
      <c r="H38" s="200"/>
      <c r="I38" s="200"/>
      <c r="J38" s="200"/>
      <c r="K38" s="200"/>
      <c r="L38" s="201"/>
    </row>
    <row r="39" spans="2:12" ht="63" customHeight="1">
      <c r="B39" s="181" t="s">
        <v>1885</v>
      </c>
      <c r="C39" s="182"/>
      <c r="D39" s="183" t="s">
        <v>1886</v>
      </c>
      <c r="E39" s="183"/>
      <c r="F39" s="97" t="s">
        <v>1933</v>
      </c>
      <c r="G39" s="184" t="s">
        <v>1887</v>
      </c>
      <c r="H39" s="184"/>
      <c r="I39" s="184"/>
      <c r="J39" s="184"/>
      <c r="K39" s="184"/>
      <c r="L39" s="185"/>
    </row>
    <row r="40" spans="2:12" ht="3" customHeight="1">
      <c r="B40" s="199"/>
      <c r="C40" s="200"/>
      <c r="D40" s="200"/>
      <c r="E40" s="200"/>
      <c r="F40" s="200"/>
      <c r="G40" s="200"/>
      <c r="H40" s="200"/>
      <c r="I40" s="200"/>
      <c r="J40" s="200"/>
      <c r="K40" s="200"/>
      <c r="L40" s="201"/>
    </row>
    <row r="41" spans="2:12" ht="116.4" customHeight="1">
      <c r="B41" s="295" t="s">
        <v>1888</v>
      </c>
      <c r="C41" s="296"/>
      <c r="D41" s="188" t="s">
        <v>1889</v>
      </c>
      <c r="E41" s="188"/>
      <c r="F41" s="97" t="s">
        <v>1933</v>
      </c>
      <c r="G41" s="189" t="s">
        <v>1892</v>
      </c>
      <c r="H41" s="189"/>
      <c r="I41" s="189"/>
      <c r="J41" s="189"/>
      <c r="K41" s="189"/>
      <c r="L41" s="190"/>
    </row>
    <row r="42" spans="2:12" ht="243.75" customHeight="1">
      <c r="B42" s="304" t="s">
        <v>1922</v>
      </c>
      <c r="C42" s="305"/>
      <c r="D42" s="305"/>
      <c r="E42" s="305"/>
      <c r="F42" s="305"/>
      <c r="G42" s="305"/>
      <c r="H42" s="305"/>
      <c r="I42" s="305"/>
      <c r="J42" s="305"/>
      <c r="K42" s="305"/>
      <c r="L42" s="306"/>
    </row>
    <row r="43" spans="2:12" ht="19.95" customHeight="1" thickBot="1">
      <c r="B43" s="301" t="s">
        <v>1929</v>
      </c>
      <c r="C43" s="302"/>
      <c r="D43" s="302"/>
      <c r="E43" s="302"/>
      <c r="F43" s="302"/>
      <c r="G43" s="302"/>
      <c r="H43" s="302"/>
      <c r="I43" s="302"/>
      <c r="J43" s="302"/>
      <c r="K43" s="302"/>
      <c r="L43" s="303"/>
    </row>
    <row r="44" spans="2:12" ht="11.25" customHeight="1" thickBot="1">
      <c r="B44" s="175"/>
      <c r="C44" s="175"/>
      <c r="D44" s="175"/>
      <c r="E44" s="175"/>
      <c r="F44" s="175"/>
      <c r="G44" s="175"/>
      <c r="H44" s="175"/>
      <c r="I44" s="175"/>
      <c r="J44" s="175"/>
      <c r="K44" s="175"/>
      <c r="L44" s="175"/>
    </row>
    <row r="45" spans="2:12" ht="11.25" customHeight="1" thickBot="1">
      <c r="B45" s="236" t="s">
        <v>1928</v>
      </c>
      <c r="C45" s="237"/>
      <c r="D45" s="237"/>
      <c r="E45" s="237"/>
      <c r="F45" s="237"/>
      <c r="G45" s="237"/>
      <c r="H45" s="237"/>
      <c r="I45" s="237"/>
      <c r="J45" s="237"/>
      <c r="K45" s="237"/>
      <c r="L45" s="238"/>
    </row>
    <row r="46" spans="2:12" ht="60" customHeight="1" thickBot="1">
      <c r="B46" s="111" t="s">
        <v>1916</v>
      </c>
      <c r="C46" s="335"/>
      <c r="D46" s="335"/>
      <c r="E46" s="335"/>
      <c r="F46" s="335"/>
      <c r="G46" s="335"/>
      <c r="H46" s="335"/>
      <c r="I46" s="335"/>
      <c r="J46" s="335"/>
      <c r="K46" s="335"/>
      <c r="L46" s="336"/>
    </row>
    <row r="47" spans="2:12" ht="11.25" customHeight="1" thickBot="1">
      <c r="B47" s="110"/>
      <c r="C47" s="110"/>
      <c r="D47" s="110"/>
      <c r="E47" s="110"/>
      <c r="F47" s="110"/>
      <c r="G47" s="110"/>
      <c r="H47" s="110"/>
      <c r="I47" s="110"/>
      <c r="J47" s="110"/>
      <c r="K47" s="110"/>
      <c r="L47" s="110"/>
    </row>
    <row r="48" spans="2:12" ht="18.600000000000001" customHeight="1">
      <c r="B48" s="171" t="s">
        <v>1935</v>
      </c>
      <c r="C48" s="172"/>
      <c r="D48" s="172"/>
      <c r="E48" s="172"/>
      <c r="F48" s="172"/>
      <c r="G48" s="172"/>
      <c r="H48" s="172"/>
      <c r="I48" s="172"/>
      <c r="J48" s="172"/>
      <c r="K48" s="172"/>
      <c r="L48" s="173"/>
    </row>
    <row r="49" spans="2:15" ht="22.5" customHeight="1">
      <c r="B49" s="207" t="s">
        <v>1894</v>
      </c>
      <c r="C49" s="208"/>
      <c r="D49" s="208"/>
      <c r="E49" s="208"/>
      <c r="F49" s="208"/>
      <c r="G49" s="208"/>
      <c r="H49" s="208"/>
      <c r="I49" s="208"/>
      <c r="J49" s="208"/>
      <c r="K49" s="208"/>
      <c r="L49" s="209"/>
    </row>
    <row r="50" spans="2:15" ht="23.4" customHeight="1">
      <c r="B50" s="297" t="s">
        <v>1802</v>
      </c>
      <c r="C50" s="298"/>
      <c r="D50" s="298"/>
      <c r="E50" s="298"/>
      <c r="F50" s="100" t="s">
        <v>1803</v>
      </c>
      <c r="G50" s="299" t="s">
        <v>277</v>
      </c>
      <c r="H50" s="299"/>
      <c r="I50" s="299"/>
      <c r="J50" s="299"/>
      <c r="K50" s="299"/>
      <c r="L50" s="300"/>
    </row>
    <row r="51" spans="2:15" ht="64.5" customHeight="1">
      <c r="B51" s="290" t="s">
        <v>1934</v>
      </c>
      <c r="C51" s="291"/>
      <c r="D51" s="291"/>
      <c r="E51" s="291"/>
      <c r="F51" s="112" t="s">
        <v>1555</v>
      </c>
      <c r="G51" s="192" t="s">
        <v>1895</v>
      </c>
      <c r="H51" s="192"/>
      <c r="I51" s="192"/>
      <c r="J51" s="192"/>
      <c r="K51" s="192"/>
      <c r="L51" s="193"/>
    </row>
    <row r="52" spans="2:15" ht="43.5" customHeight="1">
      <c r="B52" s="290" t="s">
        <v>1930</v>
      </c>
      <c r="C52" s="291"/>
      <c r="D52" s="291"/>
      <c r="E52" s="291"/>
      <c r="F52" s="112" t="s">
        <v>1801</v>
      </c>
      <c r="G52" s="192" t="s">
        <v>1850</v>
      </c>
      <c r="H52" s="192"/>
      <c r="I52" s="192"/>
      <c r="J52" s="192"/>
      <c r="K52" s="192"/>
      <c r="L52" s="193"/>
    </row>
    <row r="53" spans="2:15" ht="30" customHeight="1">
      <c r="B53" s="290" t="s">
        <v>1931</v>
      </c>
      <c r="C53" s="291"/>
      <c r="D53" s="291"/>
      <c r="E53" s="291"/>
      <c r="F53" s="112" t="s">
        <v>1801</v>
      </c>
      <c r="G53" s="192" t="s">
        <v>1851</v>
      </c>
      <c r="H53" s="192"/>
      <c r="I53" s="192"/>
      <c r="J53" s="192"/>
      <c r="K53" s="192"/>
      <c r="L53" s="193"/>
    </row>
    <row r="54" spans="2:15" ht="55.5" customHeight="1" thickBot="1">
      <c r="B54" s="292" t="s">
        <v>1923</v>
      </c>
      <c r="C54" s="293"/>
      <c r="D54" s="293"/>
      <c r="E54" s="293"/>
      <c r="F54" s="293"/>
      <c r="G54" s="293"/>
      <c r="H54" s="293"/>
      <c r="I54" s="293"/>
      <c r="J54" s="293"/>
      <c r="K54" s="293"/>
      <c r="L54" s="294"/>
    </row>
    <row r="55" spans="2:15" ht="9.75" customHeight="1" thickBot="1">
      <c r="B55" s="175"/>
      <c r="C55" s="175"/>
      <c r="D55" s="175"/>
      <c r="E55" s="175"/>
      <c r="F55" s="175"/>
      <c r="G55" s="175"/>
      <c r="H55" s="175"/>
      <c r="I55" s="175"/>
      <c r="J55" s="175"/>
      <c r="K55" s="175"/>
      <c r="L55" s="175"/>
    </row>
    <row r="56" spans="2:15" ht="15" customHeight="1">
      <c r="B56" s="171" t="s">
        <v>1900</v>
      </c>
      <c r="C56" s="172"/>
      <c r="D56" s="172"/>
      <c r="E56" s="172"/>
      <c r="F56" s="172"/>
      <c r="G56" s="172"/>
      <c r="H56" s="172"/>
      <c r="I56" s="172"/>
      <c r="J56" s="172"/>
      <c r="K56" s="172"/>
      <c r="L56" s="173"/>
      <c r="M56" s="98"/>
      <c r="N56" s="99"/>
      <c r="O56" s="99"/>
    </row>
    <row r="57" spans="2:15" ht="45" customHeight="1">
      <c r="B57" s="101" t="s">
        <v>1617</v>
      </c>
      <c r="C57" s="299" t="s">
        <v>1898</v>
      </c>
      <c r="D57" s="299"/>
      <c r="E57" s="299"/>
      <c r="F57" s="299" t="s">
        <v>1899</v>
      </c>
      <c r="G57" s="299"/>
      <c r="H57" s="299"/>
      <c r="I57" s="299"/>
      <c r="J57" s="299"/>
      <c r="K57" s="299"/>
      <c r="L57" s="300"/>
      <c r="M57" s="98"/>
      <c r="N57" s="99"/>
      <c r="O57" s="99"/>
    </row>
    <row r="58" spans="2:15" ht="18" customHeight="1">
      <c r="B58" s="115"/>
      <c r="C58" s="313"/>
      <c r="D58" s="313"/>
      <c r="E58" s="313"/>
      <c r="F58" s="314"/>
      <c r="G58" s="314"/>
      <c r="H58" s="314"/>
      <c r="I58" s="314"/>
      <c r="J58" s="314"/>
      <c r="K58" s="314"/>
      <c r="L58" s="315"/>
      <c r="M58" s="98"/>
      <c r="N58" s="99"/>
      <c r="O58" s="99"/>
    </row>
    <row r="59" spans="2:15" ht="36" customHeight="1">
      <c r="B59" s="101" t="s">
        <v>1618</v>
      </c>
      <c r="C59" s="102" t="s">
        <v>1621</v>
      </c>
      <c r="D59" s="102" t="s">
        <v>1519</v>
      </c>
      <c r="E59" s="102" t="s">
        <v>1619</v>
      </c>
      <c r="F59" s="102" t="s">
        <v>1624</v>
      </c>
      <c r="G59" s="316" t="s">
        <v>1620</v>
      </c>
      <c r="H59" s="316"/>
      <c r="I59" s="316" t="s">
        <v>1625</v>
      </c>
      <c r="J59" s="316"/>
      <c r="K59" s="316" t="s">
        <v>1619</v>
      </c>
      <c r="L59" s="317"/>
      <c r="M59" s="98"/>
      <c r="N59" s="99"/>
      <c r="O59" s="99"/>
    </row>
    <row r="60" spans="2:15" ht="10.95" customHeight="1">
      <c r="B60" s="103"/>
      <c r="C60" s="104"/>
      <c r="D60" s="105"/>
      <c r="E60" s="113"/>
      <c r="F60" s="114"/>
      <c r="G60" s="318"/>
      <c r="H60" s="318"/>
      <c r="I60" s="314"/>
      <c r="J60" s="314"/>
      <c r="K60" s="191"/>
      <c r="L60" s="331"/>
      <c r="M60" s="98"/>
      <c r="N60" s="99"/>
      <c r="O60" s="99"/>
    </row>
    <row r="61" spans="2:15" ht="10.95" customHeight="1">
      <c r="B61" s="103"/>
      <c r="C61" s="104"/>
      <c r="D61" s="105"/>
      <c r="E61" s="113"/>
      <c r="F61" s="114"/>
      <c r="G61" s="318"/>
      <c r="H61" s="318"/>
      <c r="I61" s="332"/>
      <c r="J61" s="332"/>
      <c r="K61" s="191"/>
      <c r="L61" s="331"/>
      <c r="M61" s="98"/>
      <c r="N61" s="99"/>
      <c r="O61" s="99"/>
    </row>
    <row r="62" spans="2:15" ht="10.95" customHeight="1">
      <c r="B62" s="103"/>
      <c r="C62" s="104"/>
      <c r="D62" s="106"/>
      <c r="E62" s="113"/>
      <c r="F62" s="114"/>
      <c r="G62" s="318"/>
      <c r="H62" s="318"/>
      <c r="I62" s="318"/>
      <c r="J62" s="318"/>
      <c r="K62" s="191"/>
      <c r="L62" s="331"/>
      <c r="M62" s="98"/>
      <c r="N62" s="99"/>
      <c r="O62" s="99"/>
    </row>
    <row r="63" spans="2:15" ht="16.649999999999999" customHeight="1">
      <c r="B63" s="333" t="s">
        <v>1623</v>
      </c>
      <c r="C63" s="299"/>
      <c r="D63" s="334">
        <f>+D60+D61+D62</f>
        <v>0</v>
      </c>
      <c r="E63" s="334"/>
      <c r="F63" s="299" t="s">
        <v>1622</v>
      </c>
      <c r="G63" s="299"/>
      <c r="H63" s="299"/>
      <c r="I63" s="307">
        <f>+I60+I61+I62</f>
        <v>0</v>
      </c>
      <c r="J63" s="307"/>
      <c r="K63" s="307"/>
      <c r="L63" s="308"/>
      <c r="M63" s="98"/>
      <c r="N63" s="99"/>
      <c r="O63" s="99"/>
    </row>
    <row r="64" spans="2:15" ht="19.2" customHeight="1" thickBot="1">
      <c r="B64" s="309" t="s">
        <v>1804</v>
      </c>
      <c r="C64" s="310"/>
      <c r="D64" s="310"/>
      <c r="E64" s="310"/>
      <c r="F64" s="310"/>
      <c r="G64" s="310"/>
      <c r="H64" s="310"/>
      <c r="I64" s="311">
        <f>+D63+I63</f>
        <v>0</v>
      </c>
      <c r="J64" s="311"/>
      <c r="K64" s="311"/>
      <c r="L64" s="312"/>
      <c r="M64" s="98"/>
      <c r="N64" s="99"/>
      <c r="O64" s="99"/>
    </row>
    <row r="65" spans="2:12" ht="12" customHeight="1" thickBot="1"/>
    <row r="66" spans="2:12" ht="15.6" customHeight="1">
      <c r="B66" s="171" t="s">
        <v>1917</v>
      </c>
      <c r="C66" s="172"/>
      <c r="D66" s="172"/>
      <c r="E66" s="172"/>
      <c r="F66" s="172"/>
      <c r="G66" s="172"/>
      <c r="H66" s="172"/>
      <c r="I66" s="172"/>
      <c r="J66" s="172"/>
      <c r="K66" s="172"/>
      <c r="L66" s="173"/>
    </row>
    <row r="67" spans="2:12" ht="27" customHeight="1">
      <c r="B67" s="325" t="s">
        <v>1936</v>
      </c>
      <c r="C67" s="326"/>
      <c r="D67" s="326"/>
      <c r="E67" s="326"/>
      <c r="F67" s="326"/>
      <c r="G67" s="326"/>
      <c r="H67" s="326"/>
      <c r="I67" s="326"/>
      <c r="J67" s="326"/>
      <c r="K67" s="326"/>
      <c r="L67" s="327"/>
    </row>
    <row r="68" spans="2:12" ht="19.95" customHeight="1">
      <c r="B68" s="322" t="s">
        <v>1901</v>
      </c>
      <c r="C68" s="323"/>
      <c r="D68" s="323"/>
      <c r="E68" s="323"/>
      <c r="F68" s="323"/>
      <c r="G68" s="323"/>
      <c r="H68" s="323"/>
      <c r="I68" s="323"/>
      <c r="J68" s="323"/>
      <c r="K68" s="323"/>
      <c r="L68" s="324"/>
    </row>
    <row r="69" spans="2:12" ht="49.5" customHeight="1">
      <c r="B69" s="297" t="s">
        <v>1630</v>
      </c>
      <c r="C69" s="298"/>
      <c r="D69" s="298"/>
      <c r="E69" s="298"/>
      <c r="F69" s="100" t="s">
        <v>1459</v>
      </c>
      <c r="G69" s="328" t="s">
        <v>11</v>
      </c>
      <c r="H69" s="329"/>
      <c r="I69" s="329"/>
      <c r="J69" s="329"/>
      <c r="K69" s="329"/>
      <c r="L69" s="330"/>
    </row>
    <row r="70" spans="2:12" ht="126.6" customHeight="1">
      <c r="B70" s="210" t="s">
        <v>1902</v>
      </c>
      <c r="C70" s="211"/>
      <c r="D70" s="211"/>
      <c r="E70" s="212"/>
      <c r="F70" s="97" t="s">
        <v>10</v>
      </c>
      <c r="G70" s="213"/>
      <c r="H70" s="213"/>
      <c r="I70" s="213"/>
      <c r="J70" s="213"/>
      <c r="K70" s="213"/>
      <c r="L70" s="214"/>
    </row>
    <row r="71" spans="2:12" ht="32.4" customHeight="1">
      <c r="B71" s="210" t="s">
        <v>1903</v>
      </c>
      <c r="C71" s="211"/>
      <c r="D71" s="211"/>
      <c r="E71" s="212"/>
      <c r="F71" s="97" t="s">
        <v>10</v>
      </c>
      <c r="G71" s="213"/>
      <c r="H71" s="213"/>
      <c r="I71" s="213"/>
      <c r="J71" s="213"/>
      <c r="K71" s="213"/>
      <c r="L71" s="214"/>
    </row>
    <row r="72" spans="2:12" ht="58.2" customHeight="1">
      <c r="B72" s="210" t="s">
        <v>1904</v>
      </c>
      <c r="C72" s="211"/>
      <c r="D72" s="211"/>
      <c r="E72" s="212"/>
      <c r="F72" s="97" t="s">
        <v>10</v>
      </c>
      <c r="G72" s="213"/>
      <c r="H72" s="213"/>
      <c r="I72" s="213"/>
      <c r="J72" s="213"/>
      <c r="K72" s="213"/>
      <c r="L72" s="214"/>
    </row>
    <row r="73" spans="2:12" ht="55.2" customHeight="1" thickBot="1">
      <c r="B73" s="215" t="s">
        <v>1912</v>
      </c>
      <c r="C73" s="216"/>
      <c r="D73" s="216"/>
      <c r="E73" s="216"/>
      <c r="F73" s="216"/>
      <c r="G73" s="216"/>
      <c r="H73" s="216"/>
      <c r="I73" s="216"/>
      <c r="J73" s="216"/>
      <c r="K73" s="216"/>
      <c r="L73" s="217"/>
    </row>
    <row r="74" spans="2:12" ht="8.25" customHeight="1" thickBot="1">
      <c r="B74" s="175"/>
      <c r="C74" s="175"/>
      <c r="D74" s="175"/>
      <c r="E74" s="175"/>
      <c r="F74" s="175"/>
      <c r="G74" s="175"/>
      <c r="H74" s="175"/>
      <c r="I74" s="175"/>
      <c r="J74" s="175"/>
      <c r="K74" s="175"/>
      <c r="L74" s="175"/>
    </row>
    <row r="75" spans="2:12" ht="14.4" customHeight="1">
      <c r="B75" s="171" t="s">
        <v>1939</v>
      </c>
      <c r="C75" s="172"/>
      <c r="D75" s="172"/>
      <c r="E75" s="172"/>
      <c r="F75" s="172"/>
      <c r="G75" s="172"/>
      <c r="H75" s="172"/>
      <c r="I75" s="172"/>
      <c r="J75" s="172"/>
      <c r="K75" s="172"/>
      <c r="L75" s="173"/>
    </row>
    <row r="76" spans="2:12" ht="18" customHeight="1">
      <c r="B76" s="207" t="s">
        <v>1854</v>
      </c>
      <c r="C76" s="208"/>
      <c r="D76" s="208"/>
      <c r="E76" s="208"/>
      <c r="F76" s="208"/>
      <c r="G76" s="208"/>
      <c r="H76" s="208"/>
      <c r="I76" s="208"/>
      <c r="J76" s="208"/>
      <c r="K76" s="208"/>
      <c r="L76" s="209"/>
    </row>
    <row r="77" spans="2:12" ht="14.4" customHeight="1">
      <c r="B77" s="218" t="s">
        <v>1853</v>
      </c>
      <c r="C77" s="219"/>
      <c r="D77" s="219"/>
      <c r="E77" s="219"/>
      <c r="F77" s="219"/>
      <c r="G77" s="219"/>
      <c r="H77" s="219"/>
      <c r="I77" s="219"/>
      <c r="J77" s="219"/>
      <c r="K77" s="219"/>
      <c r="L77" s="220"/>
    </row>
    <row r="78" spans="2:12" ht="28.5" customHeight="1">
      <c r="B78" s="221"/>
      <c r="C78" s="222"/>
      <c r="D78" s="222"/>
      <c r="E78" s="222"/>
      <c r="F78" s="222"/>
      <c r="G78" s="222"/>
      <c r="H78" s="222"/>
      <c r="I78" s="222"/>
      <c r="J78" s="222"/>
      <c r="K78" s="222"/>
      <c r="L78" s="223"/>
    </row>
    <row r="79" spans="2:12" ht="14.4" customHeight="1">
      <c r="B79" s="218" t="s">
        <v>1908</v>
      </c>
      <c r="C79" s="219"/>
      <c r="D79" s="219"/>
      <c r="E79" s="219"/>
      <c r="F79" s="219"/>
      <c r="G79" s="219"/>
      <c r="H79" s="219"/>
      <c r="I79" s="219"/>
      <c r="J79" s="219"/>
      <c r="K79" s="219"/>
      <c r="L79" s="220"/>
    </row>
    <row r="80" spans="2:12" ht="14.25" customHeight="1">
      <c r="B80" s="221"/>
      <c r="C80" s="222"/>
      <c r="D80" s="222"/>
      <c r="E80" s="222"/>
      <c r="F80" s="222"/>
      <c r="G80" s="222"/>
      <c r="H80" s="222"/>
      <c r="I80" s="222"/>
      <c r="J80" s="222"/>
      <c r="K80" s="222"/>
      <c r="L80" s="223"/>
    </row>
    <row r="81" spans="2:12" ht="14.4" customHeight="1">
      <c r="B81" s="218" t="s">
        <v>1909</v>
      </c>
      <c r="C81" s="219"/>
      <c r="D81" s="219"/>
      <c r="E81" s="219"/>
      <c r="F81" s="219"/>
      <c r="G81" s="219"/>
      <c r="H81" s="219"/>
      <c r="I81" s="219"/>
      <c r="J81" s="219"/>
      <c r="K81" s="219"/>
      <c r="L81" s="220"/>
    </row>
    <row r="82" spans="2:12" ht="26.25" customHeight="1">
      <c r="B82" s="224"/>
      <c r="C82" s="225"/>
      <c r="D82" s="225"/>
      <c r="E82" s="225"/>
      <c r="F82" s="225"/>
      <c r="G82" s="225"/>
      <c r="H82" s="225"/>
      <c r="I82" s="225"/>
      <c r="J82" s="225"/>
      <c r="K82" s="225"/>
      <c r="L82" s="226"/>
    </row>
    <row r="83" spans="2:12" ht="14.4" customHeight="1">
      <c r="B83" s="218" t="s">
        <v>1910</v>
      </c>
      <c r="C83" s="219"/>
      <c r="D83" s="219"/>
      <c r="E83" s="219"/>
      <c r="F83" s="219"/>
      <c r="G83" s="219"/>
      <c r="H83" s="219"/>
      <c r="I83" s="219"/>
      <c r="J83" s="219"/>
      <c r="K83" s="219"/>
      <c r="L83" s="220"/>
    </row>
    <row r="84" spans="2:12" ht="15" customHeight="1">
      <c r="B84" s="319"/>
      <c r="C84" s="320"/>
      <c r="D84" s="320"/>
      <c r="E84" s="320"/>
      <c r="F84" s="320"/>
      <c r="G84" s="320"/>
      <c r="H84" s="320"/>
      <c r="I84" s="320"/>
      <c r="J84" s="320"/>
      <c r="K84" s="320"/>
      <c r="L84" s="321"/>
    </row>
    <row r="85" spans="2:12" ht="14.4" customHeight="1">
      <c r="B85" s="218" t="s">
        <v>1911</v>
      </c>
      <c r="C85" s="219"/>
      <c r="D85" s="219"/>
      <c r="E85" s="219"/>
      <c r="F85" s="219"/>
      <c r="G85" s="219"/>
      <c r="H85" s="219"/>
      <c r="I85" s="219"/>
      <c r="J85" s="219"/>
      <c r="K85" s="219"/>
      <c r="L85" s="220"/>
    </row>
    <row r="86" spans="2:12" ht="18" customHeight="1">
      <c r="B86" s="319"/>
      <c r="C86" s="320"/>
      <c r="D86" s="320"/>
      <c r="E86" s="320"/>
      <c r="F86" s="320"/>
      <c r="G86" s="320"/>
      <c r="H86" s="320"/>
      <c r="I86" s="320"/>
      <c r="J86" s="320"/>
      <c r="K86" s="320"/>
      <c r="L86" s="321"/>
    </row>
    <row r="87" spans="2:12" ht="14.4" customHeight="1">
      <c r="B87" s="202" t="s">
        <v>1937</v>
      </c>
      <c r="C87" s="203"/>
      <c r="D87" s="203"/>
      <c r="E87" s="203"/>
      <c r="F87" s="204" t="s">
        <v>17</v>
      </c>
      <c r="G87" s="205"/>
      <c r="H87" s="205"/>
      <c r="I87" s="205"/>
      <c r="J87" s="205"/>
      <c r="K87" s="205"/>
      <c r="L87" s="206"/>
    </row>
    <row r="88" spans="2:12" ht="15.75" customHeight="1">
      <c r="B88" s="207" t="s">
        <v>1913</v>
      </c>
      <c r="C88" s="208"/>
      <c r="D88" s="208"/>
      <c r="E88" s="208"/>
      <c r="F88" s="208"/>
      <c r="G88" s="208"/>
      <c r="H88" s="208"/>
      <c r="I88" s="208"/>
      <c r="J88" s="208"/>
      <c r="K88" s="208"/>
      <c r="L88" s="209"/>
    </row>
    <row r="89" spans="2:12" ht="23.4" customHeight="1">
      <c r="B89" s="348" t="s">
        <v>1938</v>
      </c>
      <c r="C89" s="349"/>
      <c r="D89" s="350"/>
      <c r="E89" s="350"/>
      <c r="F89" s="350"/>
      <c r="G89" s="350"/>
      <c r="H89" s="350"/>
      <c r="I89" s="350"/>
      <c r="J89" s="350"/>
      <c r="K89" s="350"/>
      <c r="L89" s="351"/>
    </row>
    <row r="90" spans="2:12" ht="89.25" customHeight="1" thickBot="1">
      <c r="B90" s="368" t="s">
        <v>1924</v>
      </c>
      <c r="C90" s="369"/>
      <c r="D90" s="369"/>
      <c r="E90" s="369"/>
      <c r="F90" s="369"/>
      <c r="G90" s="369"/>
      <c r="H90" s="369"/>
      <c r="I90" s="369"/>
      <c r="J90" s="369"/>
      <c r="K90" s="369"/>
      <c r="L90" s="370"/>
    </row>
    <row r="91" spans="2:12" ht="9" customHeight="1" thickBot="1">
      <c r="B91" s="116"/>
      <c r="C91" s="116"/>
      <c r="D91" s="116"/>
      <c r="E91" s="116"/>
      <c r="F91" s="116"/>
      <c r="G91" s="116"/>
      <c r="H91" s="116"/>
      <c r="I91" s="116"/>
      <c r="J91" s="116"/>
      <c r="K91" s="116"/>
      <c r="L91" s="116"/>
    </row>
    <row r="92" spans="2:12" ht="21" customHeight="1">
      <c r="B92" s="352" t="s">
        <v>1940</v>
      </c>
      <c r="C92" s="353"/>
      <c r="D92" s="353"/>
      <c r="E92" s="353"/>
      <c r="F92" s="353"/>
      <c r="G92" s="354"/>
      <c r="H92" s="355" t="s">
        <v>1807</v>
      </c>
      <c r="I92" s="355"/>
      <c r="J92" s="355"/>
      <c r="K92" s="355"/>
      <c r="L92" s="356"/>
    </row>
    <row r="93" spans="2:12" ht="27" customHeight="1">
      <c r="B93" s="337" t="s">
        <v>1925</v>
      </c>
      <c r="C93" s="358"/>
      <c r="D93" s="358"/>
      <c r="E93" s="358"/>
      <c r="F93" s="358"/>
      <c r="G93" s="358"/>
      <c r="H93" s="359"/>
      <c r="I93" s="360"/>
      <c r="J93" s="360"/>
      <c r="K93" s="360"/>
      <c r="L93" s="361"/>
    </row>
    <row r="94" spans="2:12" ht="11.4" customHeight="1">
      <c r="B94" s="357"/>
      <c r="C94" s="365" t="s">
        <v>1805</v>
      </c>
      <c r="D94" s="366"/>
      <c r="E94" s="365" t="s">
        <v>1806</v>
      </c>
      <c r="F94" s="367"/>
      <c r="G94" s="366"/>
      <c r="H94" s="362"/>
      <c r="I94" s="363"/>
      <c r="J94" s="363"/>
      <c r="K94" s="363"/>
      <c r="L94" s="364"/>
    </row>
    <row r="95" spans="2:12" ht="97.5" customHeight="1">
      <c r="B95" s="337" t="s">
        <v>1926</v>
      </c>
      <c r="C95" s="339"/>
      <c r="D95" s="340"/>
      <c r="E95" s="339"/>
      <c r="F95" s="341"/>
      <c r="G95" s="340"/>
      <c r="H95" s="342"/>
      <c r="I95" s="343"/>
      <c r="J95" s="343"/>
      <c r="K95" s="343"/>
      <c r="L95" s="344"/>
    </row>
    <row r="96" spans="2:12" ht="10.199999999999999" customHeight="1" thickBot="1">
      <c r="B96" s="338"/>
      <c r="C96" s="345" t="s">
        <v>1805</v>
      </c>
      <c r="D96" s="346"/>
      <c r="E96" s="345" t="s">
        <v>1806</v>
      </c>
      <c r="F96" s="347"/>
      <c r="G96" s="346"/>
      <c r="H96" s="117"/>
      <c r="I96" s="118"/>
      <c r="J96" s="118"/>
      <c r="K96" s="118"/>
      <c r="L96" s="119"/>
    </row>
    <row r="97" spans="13:15" ht="12.9" customHeight="1"/>
    <row r="98" spans="13:15" ht="12.9" customHeight="1"/>
    <row r="99" spans="13:15" ht="12.9" customHeight="1"/>
    <row r="101" spans="13:15" ht="12.9" customHeight="1"/>
    <row r="103" spans="13:15" ht="12.9" customHeight="1"/>
    <row r="104" spans="13:15" ht="12.9" customHeight="1"/>
    <row r="105" spans="13:15" ht="12.9" customHeight="1"/>
    <row r="106" spans="13:15" ht="12.9" customHeight="1"/>
    <row r="108" spans="13:15" ht="12.9" customHeight="1"/>
    <row r="110" spans="13:15" s="107" customFormat="1" ht="12.9" customHeight="1">
      <c r="M110" s="95"/>
      <c r="N110" s="95"/>
      <c r="O110" s="95"/>
    </row>
    <row r="111" spans="13:15" s="107" customFormat="1" ht="12.9" customHeight="1">
      <c r="M111" s="95"/>
      <c r="N111" s="95"/>
      <c r="O111" s="95"/>
    </row>
    <row r="113" spans="13:15" s="107" customFormat="1" ht="12.9" customHeight="1">
      <c r="M113" s="95"/>
      <c r="N113" s="95"/>
      <c r="O113" s="95"/>
    </row>
    <row r="116" spans="13:15" s="107" customFormat="1" ht="12.9" customHeight="1">
      <c r="M116" s="95"/>
      <c r="N116" s="95"/>
      <c r="O116" s="95"/>
    </row>
    <row r="117" spans="13:15" s="107" customFormat="1" ht="12.9" customHeight="1">
      <c r="M117" s="95"/>
      <c r="N117" s="95"/>
      <c r="O117" s="95"/>
    </row>
    <row r="118" spans="13:15" s="107" customFormat="1" ht="12.9" customHeight="1">
      <c r="M118" s="95"/>
      <c r="N118" s="95"/>
      <c r="O118" s="95"/>
    </row>
    <row r="120" spans="13:15" s="107" customFormat="1" ht="12.9" customHeight="1">
      <c r="M120" s="95"/>
      <c r="N120" s="95"/>
      <c r="O120" s="95"/>
    </row>
    <row r="121" spans="13:15" s="107" customFormat="1" ht="12.9" customHeight="1">
      <c r="M121" s="95"/>
      <c r="N121" s="95"/>
      <c r="O121" s="95"/>
    </row>
    <row r="123" spans="13:15" s="107" customFormat="1" ht="12.9" customHeight="1">
      <c r="M123" s="95"/>
      <c r="N123" s="95"/>
      <c r="O123" s="95"/>
    </row>
    <row r="125" spans="13:15" s="107" customFormat="1" ht="12.9" customHeight="1">
      <c r="M125" s="95"/>
      <c r="N125" s="95"/>
      <c r="O125" s="95"/>
    </row>
    <row r="126" spans="13:15" s="107" customFormat="1" ht="12.9" customHeight="1">
      <c r="M126" s="95"/>
      <c r="N126" s="95"/>
      <c r="O126" s="95"/>
    </row>
    <row r="128" spans="13:15" s="107" customFormat="1" ht="12.9" customHeight="1">
      <c r="M128" s="95"/>
      <c r="N128" s="95"/>
      <c r="O128" s="95"/>
    </row>
    <row r="131" spans="13:15" s="107" customFormat="1" ht="12.9" customHeight="1">
      <c r="M131" s="95"/>
      <c r="N131" s="95"/>
      <c r="O131" s="95"/>
    </row>
    <row r="132" spans="13:15" s="107" customFormat="1" ht="12.9" customHeight="1">
      <c r="M132" s="95"/>
      <c r="N132" s="95"/>
      <c r="O132" s="95"/>
    </row>
    <row r="134" spans="13:15" s="107" customFormat="1" ht="12.9" customHeight="1">
      <c r="M134" s="95"/>
      <c r="N134" s="95"/>
      <c r="O134" s="95"/>
    </row>
    <row r="137" spans="13:15" s="107" customFormat="1" ht="12.9" customHeight="1">
      <c r="M137" s="95"/>
      <c r="N137" s="95"/>
      <c r="O137" s="95"/>
    </row>
    <row r="138" spans="13:15" s="107" customFormat="1" ht="12.9" customHeight="1">
      <c r="M138" s="95"/>
      <c r="N138" s="95"/>
      <c r="O138" s="95"/>
    </row>
    <row r="140" spans="13:15" s="107" customFormat="1" ht="12.9" customHeight="1">
      <c r="M140" s="95"/>
      <c r="N140" s="95"/>
      <c r="O140" s="95"/>
    </row>
    <row r="142" spans="13:15" s="107" customFormat="1" ht="12.9" customHeight="1">
      <c r="M142" s="95"/>
      <c r="N142" s="95"/>
      <c r="O142" s="95"/>
    </row>
    <row r="144" spans="13:15" s="107" customFormat="1" ht="12.9" customHeight="1">
      <c r="M144" s="95"/>
      <c r="N144" s="95"/>
      <c r="O144" s="95"/>
    </row>
    <row r="145" spans="13:15" s="107" customFormat="1" ht="12.9" customHeight="1">
      <c r="M145" s="95"/>
      <c r="N145" s="95"/>
      <c r="O145" s="95"/>
    </row>
    <row r="146" spans="13:15" s="107" customFormat="1" ht="12.9" customHeight="1">
      <c r="M146" s="95"/>
      <c r="N146" s="95"/>
      <c r="O146" s="95"/>
    </row>
    <row r="148" spans="13:15" s="107" customFormat="1" ht="12.9" customHeight="1">
      <c r="M148" s="95"/>
      <c r="N148" s="95"/>
      <c r="O148" s="95"/>
    </row>
    <row r="150" spans="13:15" s="107" customFormat="1" ht="12.9" customHeight="1">
      <c r="M150" s="95"/>
      <c r="N150" s="95"/>
      <c r="O150" s="95"/>
    </row>
    <row r="151" spans="13:15" s="107" customFormat="1" ht="12.9" customHeight="1">
      <c r="M151" s="95"/>
      <c r="N151" s="95"/>
      <c r="O151" s="95"/>
    </row>
    <row r="152" spans="13:15" s="107" customFormat="1" ht="12.9" customHeight="1">
      <c r="M152" s="95"/>
      <c r="N152" s="95"/>
      <c r="O152" s="95"/>
    </row>
    <row r="154" spans="13:15" s="107" customFormat="1" ht="12.9" customHeight="1">
      <c r="M154" s="95"/>
      <c r="N154" s="95"/>
      <c r="O154" s="95"/>
    </row>
    <row r="156" spans="13:15" s="107" customFormat="1" ht="12.9" customHeight="1">
      <c r="M156" s="95"/>
      <c r="N156" s="95"/>
      <c r="O156" s="95"/>
    </row>
    <row r="158" spans="13:15" s="107" customFormat="1" ht="12.9" customHeight="1">
      <c r="M158" s="95"/>
      <c r="N158" s="95"/>
      <c r="O158" s="95"/>
    </row>
    <row r="160" spans="13:15" s="107" customFormat="1" ht="12.9" customHeight="1">
      <c r="M160" s="95"/>
      <c r="N160" s="95"/>
      <c r="O160" s="95"/>
    </row>
    <row r="161" spans="13:15" s="107" customFormat="1" ht="12.9" customHeight="1">
      <c r="M161" s="95"/>
      <c r="N161" s="95"/>
      <c r="O161" s="95"/>
    </row>
    <row r="162" spans="13:15" s="107" customFormat="1" ht="12.9" customHeight="1">
      <c r="M162" s="95"/>
      <c r="N162" s="95"/>
      <c r="O162" s="95"/>
    </row>
    <row r="163" spans="13:15" s="107" customFormat="1" ht="12.9" customHeight="1">
      <c r="M163" s="95"/>
      <c r="N163" s="95"/>
      <c r="O163" s="95"/>
    </row>
    <row r="164" spans="13:15" s="107" customFormat="1" ht="12.9" customHeight="1">
      <c r="M164" s="95"/>
      <c r="N164" s="95"/>
      <c r="O164" s="95"/>
    </row>
    <row r="165" spans="13:15" s="107" customFormat="1" ht="12.9" customHeight="1">
      <c r="M165" s="95"/>
      <c r="N165" s="95"/>
      <c r="O165" s="95"/>
    </row>
    <row r="166" spans="13:15" s="107" customFormat="1" ht="12.9" customHeight="1">
      <c r="M166" s="95"/>
      <c r="N166" s="95"/>
      <c r="O166" s="95"/>
    </row>
    <row r="167" spans="13:15" s="107" customFormat="1" ht="12.9" customHeight="1">
      <c r="M167" s="95"/>
      <c r="N167" s="95"/>
      <c r="O167" s="95"/>
    </row>
    <row r="168" spans="13:15" s="107" customFormat="1" ht="12.9" customHeight="1">
      <c r="M168" s="95"/>
      <c r="N168" s="95"/>
      <c r="O168" s="95"/>
    </row>
    <row r="169" spans="13:15" s="107" customFormat="1" ht="12.9" customHeight="1">
      <c r="M169" s="95"/>
      <c r="N169" s="95"/>
      <c r="O169" s="95"/>
    </row>
    <row r="171" spans="13:15" s="107" customFormat="1" ht="12.9" customHeight="1">
      <c r="M171" s="95"/>
      <c r="N171" s="95"/>
      <c r="O171" s="95"/>
    </row>
  </sheetData>
  <mergeCells count="167">
    <mergeCell ref="B38:L38"/>
    <mergeCell ref="B40:L40"/>
    <mergeCell ref="B45:L45"/>
    <mergeCell ref="C46:L46"/>
    <mergeCell ref="B95:B96"/>
    <mergeCell ref="C95:D95"/>
    <mergeCell ref="E95:G95"/>
    <mergeCell ref="H95:L95"/>
    <mergeCell ref="C96:D96"/>
    <mergeCell ref="E96:G96"/>
    <mergeCell ref="B89:C89"/>
    <mergeCell ref="D89:L89"/>
    <mergeCell ref="B92:G92"/>
    <mergeCell ref="H92:L92"/>
    <mergeCell ref="B93:B94"/>
    <mergeCell ref="C93:D93"/>
    <mergeCell ref="E93:G93"/>
    <mergeCell ref="H93:L94"/>
    <mergeCell ref="C94:D94"/>
    <mergeCell ref="E94:G94"/>
    <mergeCell ref="B84:L84"/>
    <mergeCell ref="B85:L85"/>
    <mergeCell ref="B75:L75"/>
    <mergeCell ref="B90:L90"/>
    <mergeCell ref="B56:L56"/>
    <mergeCell ref="B52:E52"/>
    <mergeCell ref="G52:L52"/>
    <mergeCell ref="B53:E53"/>
    <mergeCell ref="G53:L53"/>
    <mergeCell ref="B86:L86"/>
    <mergeCell ref="B77:L77"/>
    <mergeCell ref="B68:L68"/>
    <mergeCell ref="B66:L66"/>
    <mergeCell ref="B67:L67"/>
    <mergeCell ref="B69:E69"/>
    <mergeCell ref="G69:L69"/>
    <mergeCell ref="B70:E70"/>
    <mergeCell ref="G70:L70"/>
    <mergeCell ref="I60:J60"/>
    <mergeCell ref="K60:L60"/>
    <mergeCell ref="G61:H61"/>
    <mergeCell ref="I61:J61"/>
    <mergeCell ref="K61:L61"/>
    <mergeCell ref="G62:H62"/>
    <mergeCell ref="I62:J62"/>
    <mergeCell ref="K62:L62"/>
    <mergeCell ref="B63:C63"/>
    <mergeCell ref="D63:E63"/>
    <mergeCell ref="F63:H63"/>
    <mergeCell ref="I63:L63"/>
    <mergeCell ref="B64:H64"/>
    <mergeCell ref="I64:L64"/>
    <mergeCell ref="C57:E57"/>
    <mergeCell ref="F57:L57"/>
    <mergeCell ref="C58:E58"/>
    <mergeCell ref="F58:L58"/>
    <mergeCell ref="G59:H59"/>
    <mergeCell ref="I59:J59"/>
    <mergeCell ref="K59:L59"/>
    <mergeCell ref="G60:H60"/>
    <mergeCell ref="B51:E51"/>
    <mergeCell ref="G51:L51"/>
    <mergeCell ref="B54:L54"/>
    <mergeCell ref="B55:L55"/>
    <mergeCell ref="B41:C41"/>
    <mergeCell ref="B44:L44"/>
    <mergeCell ref="B48:L48"/>
    <mergeCell ref="B49:L49"/>
    <mergeCell ref="B50:E50"/>
    <mergeCell ref="G50:L50"/>
    <mergeCell ref="D41:E41"/>
    <mergeCell ref="G41:L41"/>
    <mergeCell ref="B43:L43"/>
    <mergeCell ref="B42:L42"/>
    <mergeCell ref="B29:L29"/>
    <mergeCell ref="B26:C28"/>
    <mergeCell ref="B34:L34"/>
    <mergeCell ref="D26:E26"/>
    <mergeCell ref="G26:L26"/>
    <mergeCell ref="D27:E27"/>
    <mergeCell ref="G27:L27"/>
    <mergeCell ref="D28:E28"/>
    <mergeCell ref="G28:L28"/>
    <mergeCell ref="B19:C19"/>
    <mergeCell ref="J19:L19"/>
    <mergeCell ref="H19:I19"/>
    <mergeCell ref="D19:G19"/>
    <mergeCell ref="B17:B18"/>
    <mergeCell ref="C17:C18"/>
    <mergeCell ref="D17:E17"/>
    <mergeCell ref="F17:G17"/>
    <mergeCell ref="H17:I17"/>
    <mergeCell ref="J17:L17"/>
    <mergeCell ref="D18:E18"/>
    <mergeCell ref="F18:G18"/>
    <mergeCell ref="H18:I18"/>
    <mergeCell ref="J18:L18"/>
    <mergeCell ref="B22:L22"/>
    <mergeCell ref="B20:C20"/>
    <mergeCell ref="F20:I20"/>
    <mergeCell ref="D20:E20"/>
    <mergeCell ref="B21:C21"/>
    <mergeCell ref="D21:E21"/>
    <mergeCell ref="F21:I21"/>
    <mergeCell ref="J21:L21"/>
    <mergeCell ref="J20:L20"/>
    <mergeCell ref="B1:J2"/>
    <mergeCell ref="K1:L1"/>
    <mergeCell ref="K2:L2"/>
    <mergeCell ref="B3:L3"/>
    <mergeCell ref="B4:L4"/>
    <mergeCell ref="B5:L5"/>
    <mergeCell ref="B15:B16"/>
    <mergeCell ref="H15:I16"/>
    <mergeCell ref="J15:L16"/>
    <mergeCell ref="C15:G16"/>
    <mergeCell ref="B9:L9"/>
    <mergeCell ref="B11:L11"/>
    <mergeCell ref="B13:L13"/>
    <mergeCell ref="C14:G14"/>
    <mergeCell ref="H14:I14"/>
    <mergeCell ref="J14:L14"/>
    <mergeCell ref="B7:L7"/>
    <mergeCell ref="B10:L10"/>
    <mergeCell ref="B8:L8"/>
    <mergeCell ref="B6:L6"/>
    <mergeCell ref="B12:L12"/>
    <mergeCell ref="B87:E87"/>
    <mergeCell ref="F87:L87"/>
    <mergeCell ref="B88:L88"/>
    <mergeCell ref="B71:E71"/>
    <mergeCell ref="G71:L71"/>
    <mergeCell ref="B72:E72"/>
    <mergeCell ref="G72:L72"/>
    <mergeCell ref="B74:L74"/>
    <mergeCell ref="B73:L73"/>
    <mergeCell ref="B83:L83"/>
    <mergeCell ref="B78:L78"/>
    <mergeCell ref="B79:L79"/>
    <mergeCell ref="B80:L80"/>
    <mergeCell ref="B81:L81"/>
    <mergeCell ref="B82:L82"/>
    <mergeCell ref="B76:L76"/>
    <mergeCell ref="B23:L23"/>
    <mergeCell ref="B24:L24"/>
    <mergeCell ref="B25:C25"/>
    <mergeCell ref="D25:E25"/>
    <mergeCell ref="G25:L25"/>
    <mergeCell ref="B39:C39"/>
    <mergeCell ref="D39:E39"/>
    <mergeCell ref="G39:L39"/>
    <mergeCell ref="B30:C31"/>
    <mergeCell ref="D30:E30"/>
    <mergeCell ref="G30:L30"/>
    <mergeCell ref="D31:E31"/>
    <mergeCell ref="G31:L31"/>
    <mergeCell ref="B33:C33"/>
    <mergeCell ref="D33:E33"/>
    <mergeCell ref="G33:L33"/>
    <mergeCell ref="B35:C37"/>
    <mergeCell ref="D36:E36"/>
    <mergeCell ref="D37:E37"/>
    <mergeCell ref="G36:L36"/>
    <mergeCell ref="G37:L37"/>
    <mergeCell ref="D35:E35"/>
    <mergeCell ref="G35:L35"/>
    <mergeCell ref="B32:L32"/>
  </mergeCells>
  <conditionalFormatting sqref="F70:F72">
    <cfRule type="containsText" dxfId="172" priority="138" operator="containsText" text="No cumple">
      <formula>NOT(ISERROR(SEARCH("No cumple",F70)))</formula>
    </cfRule>
    <cfRule type="containsText" dxfId="171" priority="139" operator="containsText" text="No Aplica">
      <formula>NOT(ISERROR(SEARCH("No Aplica",F70)))</formula>
    </cfRule>
    <cfRule type="containsText" dxfId="170" priority="140" operator="containsText" text="Cumple">
      <formula>NOT(ISERROR(SEARCH("Cumple",F70)))</formula>
    </cfRule>
    <cfRule type="containsText" dxfId="169" priority="141" operator="containsText" text="No Cumple">
      <formula>NOT(ISERROR(SEARCH("No Cumple",F70)))</formula>
    </cfRule>
  </conditionalFormatting>
  <conditionalFormatting sqref="J17">
    <cfRule type="expression" priority="133">
      <formula>"lista desplegable"</formula>
    </cfRule>
  </conditionalFormatting>
  <conditionalFormatting sqref="F43">
    <cfRule type="containsText" dxfId="168" priority="116" operator="containsText" text="No cumple">
      <formula>NOT(ISERROR(SEARCH("No cumple",F43)))</formula>
    </cfRule>
    <cfRule type="containsText" dxfId="167" priority="117" operator="containsText" text="No Aplica">
      <formula>NOT(ISERROR(SEARCH("No Aplica",F43)))</formula>
    </cfRule>
    <cfRule type="containsText" dxfId="166" priority="118" operator="containsText" text="Cumple">
      <formula>NOT(ISERROR(SEARCH("Cumple",F43)))</formula>
    </cfRule>
    <cfRule type="containsText" dxfId="165" priority="119" operator="containsText" text="No Cumple">
      <formula>NOT(ISERROR(SEARCH("No Cumple",F43)))</formula>
    </cfRule>
  </conditionalFormatting>
  <conditionalFormatting sqref="J18">
    <cfRule type="expression" priority="112">
      <formula>"lista desplegable"</formula>
    </cfRule>
  </conditionalFormatting>
  <conditionalFormatting sqref="F54">
    <cfRule type="containsText" dxfId="164" priority="103" operator="containsText" text="No aplica">
      <formula>NOT(ISERROR(SEARCH("No aplica",F54)))</formula>
    </cfRule>
    <cfRule type="containsText" dxfId="163" priority="104" operator="containsText" text="No">
      <formula>NOT(ISERROR(SEARCH("No",F54)))</formula>
    </cfRule>
    <cfRule type="containsText" dxfId="162" priority="105" operator="containsText" text="Si">
      <formula>NOT(ISERROR(SEARCH("Si",F54)))</formula>
    </cfRule>
  </conditionalFormatting>
  <conditionalFormatting sqref="F45:F46">
    <cfRule type="containsText" dxfId="161" priority="45" operator="containsText" text="No cumple">
      <formula>NOT(ISERROR(SEARCH("No cumple",F45)))</formula>
    </cfRule>
    <cfRule type="containsText" dxfId="160" priority="46" operator="containsText" text="No Aplica">
      <formula>NOT(ISERROR(SEARCH("No Aplica",F45)))</formula>
    </cfRule>
    <cfRule type="containsText" dxfId="159" priority="47" operator="containsText" text="Cumple">
      <formula>NOT(ISERROR(SEARCH("Cumple",F45)))</formula>
    </cfRule>
    <cfRule type="containsText" dxfId="158" priority="48" operator="containsText" text="No Cumple">
      <formula>NOT(ISERROR(SEARCH("No Cumple",F45)))</formula>
    </cfRule>
  </conditionalFormatting>
  <conditionalFormatting sqref="F26:F28">
    <cfRule type="containsText" dxfId="157" priority="40" operator="containsText" text="No aplica">
      <formula>NOT(ISERROR(SEARCH("No aplica",F26)))</formula>
    </cfRule>
    <cfRule type="containsText" dxfId="156" priority="41" operator="containsText" text="No cumple">
      <formula>NOT(ISERROR(SEARCH("No cumple",F26)))</formula>
    </cfRule>
    <cfRule type="containsText" dxfId="155" priority="42" operator="containsText" text="No Aplica">
      <formula>NOT(ISERROR(SEARCH("No Aplica",F26)))</formula>
    </cfRule>
    <cfRule type="containsText" dxfId="154" priority="43" operator="containsText" text="Cumple">
      <formula>NOT(ISERROR(SEARCH("Cumple",F26)))</formula>
    </cfRule>
    <cfRule type="containsText" dxfId="153" priority="44" operator="containsText" text="No Cumple">
      <formula>NOT(ISERROR(SEARCH("No Cumple",F26)))</formula>
    </cfRule>
  </conditionalFormatting>
  <conditionalFormatting sqref="F30:F31">
    <cfRule type="containsText" dxfId="152" priority="35" operator="containsText" text="No aplica">
      <formula>NOT(ISERROR(SEARCH("No aplica",F30)))</formula>
    </cfRule>
    <cfRule type="containsText" dxfId="151" priority="36" operator="containsText" text="No cumple">
      <formula>NOT(ISERROR(SEARCH("No cumple",F30)))</formula>
    </cfRule>
    <cfRule type="containsText" dxfId="150" priority="37" operator="containsText" text="No Aplica">
      <formula>NOT(ISERROR(SEARCH("No Aplica",F30)))</formula>
    </cfRule>
    <cfRule type="containsText" dxfId="149" priority="38" operator="containsText" text="Cumple">
      <formula>NOT(ISERROR(SEARCH("Cumple",F30)))</formula>
    </cfRule>
    <cfRule type="containsText" dxfId="148" priority="39" operator="containsText" text="No Cumple">
      <formula>NOT(ISERROR(SEARCH("No Cumple",F30)))</formula>
    </cfRule>
  </conditionalFormatting>
  <conditionalFormatting sqref="F33">
    <cfRule type="containsText" dxfId="147" priority="30" operator="containsText" text="No aplica">
      <formula>NOT(ISERROR(SEARCH("No aplica",F33)))</formula>
    </cfRule>
    <cfRule type="containsText" dxfId="146" priority="31" operator="containsText" text="No cumple">
      <formula>NOT(ISERROR(SEARCH("No cumple",F33)))</formula>
    </cfRule>
    <cfRule type="containsText" dxfId="145" priority="32" operator="containsText" text="No Aplica">
      <formula>NOT(ISERROR(SEARCH("No Aplica",F33)))</formula>
    </cfRule>
    <cfRule type="containsText" dxfId="144" priority="33" operator="containsText" text="Cumple">
      <formula>NOT(ISERROR(SEARCH("Cumple",F33)))</formula>
    </cfRule>
    <cfRule type="containsText" dxfId="143" priority="34" operator="containsText" text="No Cumple">
      <formula>NOT(ISERROR(SEARCH("No Cumple",F33)))</formula>
    </cfRule>
  </conditionalFormatting>
  <conditionalFormatting sqref="F35:F37">
    <cfRule type="containsText" dxfId="142" priority="25" operator="containsText" text="No aplica">
      <formula>NOT(ISERROR(SEARCH("No aplica",F35)))</formula>
    </cfRule>
    <cfRule type="containsText" dxfId="141" priority="26" operator="containsText" text="No cumple">
      <formula>NOT(ISERROR(SEARCH("No cumple",F35)))</formula>
    </cfRule>
    <cfRule type="containsText" dxfId="140" priority="27" operator="containsText" text="No Aplica">
      <formula>NOT(ISERROR(SEARCH("No Aplica",F35)))</formula>
    </cfRule>
    <cfRule type="containsText" dxfId="139" priority="28" operator="containsText" text="Cumple">
      <formula>NOT(ISERROR(SEARCH("Cumple",F35)))</formula>
    </cfRule>
    <cfRule type="containsText" dxfId="138" priority="29" operator="containsText" text="No Cumple">
      <formula>NOT(ISERROR(SEARCH("No Cumple",F35)))</formula>
    </cfRule>
  </conditionalFormatting>
  <conditionalFormatting sqref="F39">
    <cfRule type="containsText" dxfId="137" priority="20" operator="containsText" text="No aplica">
      <formula>NOT(ISERROR(SEARCH("No aplica",F39)))</formula>
    </cfRule>
    <cfRule type="containsText" dxfId="136" priority="21" operator="containsText" text="No cumple">
      <formula>NOT(ISERROR(SEARCH("No cumple",F39)))</formula>
    </cfRule>
    <cfRule type="containsText" dxfId="135" priority="22" operator="containsText" text="No Aplica">
      <formula>NOT(ISERROR(SEARCH("No Aplica",F39)))</formula>
    </cfRule>
    <cfRule type="containsText" dxfId="134" priority="23" operator="containsText" text="Cumple">
      <formula>NOT(ISERROR(SEARCH("Cumple",F39)))</formula>
    </cfRule>
    <cfRule type="containsText" dxfId="133" priority="24" operator="containsText" text="No Cumple">
      <formula>NOT(ISERROR(SEARCH("No Cumple",F39)))</formula>
    </cfRule>
  </conditionalFormatting>
  <conditionalFormatting sqref="F41">
    <cfRule type="containsText" dxfId="132" priority="15" operator="containsText" text="No aplica">
      <formula>NOT(ISERROR(SEARCH("No aplica",F41)))</formula>
    </cfRule>
    <cfRule type="containsText" dxfId="131" priority="16" operator="containsText" text="No cumple">
      <formula>NOT(ISERROR(SEARCH("No cumple",F41)))</formula>
    </cfRule>
    <cfRule type="containsText" dxfId="130" priority="17" operator="containsText" text="No Aplica">
      <formula>NOT(ISERROR(SEARCH("No Aplica",F41)))</formula>
    </cfRule>
    <cfRule type="containsText" dxfId="129" priority="18" operator="containsText" text="Cumple">
      <formula>NOT(ISERROR(SEARCH("Cumple",F41)))</formula>
    </cfRule>
    <cfRule type="containsText" dxfId="128" priority="19" operator="containsText" text="No Cumple">
      <formula>NOT(ISERROR(SEARCH("No Cumple",F41)))</formula>
    </cfRule>
  </conditionalFormatting>
  <conditionalFormatting sqref="F87">
    <cfRule type="containsText" dxfId="127" priority="14" operator="containsText" text="FAVORABLE">
      <formula>NOT(ISERROR(SEARCH("FAVORABLE",F87)))</formula>
    </cfRule>
  </conditionalFormatting>
  <conditionalFormatting sqref="F87">
    <cfRule type="containsText" dxfId="126" priority="12" operator="containsText" text="CON OBS">
      <formula>NOT(ISERROR(SEARCH("CON OBS",F87)))</formula>
    </cfRule>
    <cfRule type="containsText" dxfId="125" priority="13" operator="containsText" text="NO FAVORABLE">
      <formula>NOT(ISERROR(SEARCH("NO FAVORABLE",F87)))</formula>
    </cfRule>
  </conditionalFormatting>
  <conditionalFormatting sqref="F87">
    <cfRule type="containsText" dxfId="124" priority="11" operator="containsText" text="VIABLE">
      <formula>NOT(ISERROR(SEARCH("VIABLE",F87)))</formula>
    </cfRule>
  </conditionalFormatting>
  <conditionalFormatting sqref="F87">
    <cfRule type="containsText" dxfId="123" priority="10" operator="containsText" text="CON OBSERVACIONES">
      <formula>NOT(ISERROR(SEARCH("CON OBSERVACIONES",F87)))</formula>
    </cfRule>
  </conditionalFormatting>
  <conditionalFormatting sqref="F87">
    <cfRule type="containsText" dxfId="122" priority="9" operator="containsText" text="NO VIABLE">
      <formula>NOT(ISERROR(SEARCH("NO VIABLE",F87)))</formula>
    </cfRule>
  </conditionalFormatting>
  <conditionalFormatting sqref="F87">
    <cfRule type="containsText" dxfId="121" priority="8" operator="containsText" text="NO FAVORABLE">
      <formula>NOT(ISERROR(SEARCH("NO FAVORABLE",F87)))</formula>
    </cfRule>
  </conditionalFormatting>
  <conditionalFormatting sqref="F87">
    <cfRule type="containsText" dxfId="120" priority="5" operator="containsText" text="NO FAVORABLE">
      <formula>NOT(ISERROR(SEARCH("NO FAVORABLE",F87)))</formula>
    </cfRule>
    <cfRule type="containsText" dxfId="119" priority="6" operator="containsText" text="FAVORABLE">
      <formula>NOT(ISERROR(SEARCH("FAVORABLE",F87)))</formula>
    </cfRule>
    <cfRule type="containsText" dxfId="118" priority="7" operator="containsText" text="FAVORABLE">
      <formula>NOT(ISERROR(SEARCH("FAVORABLE",F87)))</formula>
    </cfRule>
  </conditionalFormatting>
  <conditionalFormatting sqref="F87:L87">
    <cfRule type="containsText" dxfId="117" priority="1" operator="containsText" text="NO FAVORABLE">
      <formula>NOT(ISERROR(SEARCH("NO FAVORABLE",F87)))</formula>
    </cfRule>
    <cfRule type="containsText" dxfId="116" priority="2" operator="containsText" text="FAVORABLE">
      <formula>NOT(ISERROR(SEARCH("FAVORABLE",F87)))</formula>
    </cfRule>
    <cfRule type="containsText" dxfId="115" priority="3" operator="containsText" text="NO FAVORABLE">
      <formula>NOT(ISERROR(SEARCH("NO FAVORABLE",F87)))</formula>
    </cfRule>
    <cfRule type="containsText" dxfId="114" priority="4" operator="containsText" text="FAVORABLE">
      <formula>NOT(ISERROR(SEARCH("FAVORABLE",F87)))</formula>
    </cfRule>
  </conditionalFormatting>
  <printOptions horizontalCentered="1"/>
  <pageMargins left="0.70866141732283472" right="0.70866141732283472" top="0.74803149606299213" bottom="0.74803149606299213" header="0.31496062992125984" footer="0"/>
  <pageSetup scale="24" fitToWidth="0" orientation="portrait" r:id="rId1"/>
  <rowBreaks count="1" manualBreakCount="1">
    <brk id="64" max="14"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F67A6099-9FC7-485C-AE32-24BFC98F7CAD}">
          <x14:formula1>
            <xm:f>'Listas desplegables'!$C$127:$C$138</xm:f>
          </x14:formula1>
          <xm:sqref>F60</xm:sqref>
        </x14:dataValidation>
        <x14:dataValidation type="list" allowBlank="1" showInputMessage="1" showErrorMessage="1" xr:uid="{D07EB9FB-DFBD-4FE5-9B61-F5306784E014}">
          <x14:formula1>
            <xm:f>'Listas desplegables'!$A$233:$A$236</xm:f>
          </x14:formula1>
          <xm:sqref>E60:E62</xm:sqref>
        </x14:dataValidation>
        <x14:dataValidation type="list" allowBlank="1" showInputMessage="1" showErrorMessage="1" xr:uid="{959F3B2C-BE6F-46A5-A1F0-764A5463FB3A}">
          <x14:formula1>
            <xm:f>'Listas desplegables'!$A$219:$A$221</xm:f>
          </x14:formula1>
          <xm:sqref>C15</xm:sqref>
        </x14:dataValidation>
        <x14:dataValidation type="list" allowBlank="1" showInputMessage="1" showErrorMessage="1" xr:uid="{10137D51-E24E-416B-BBAE-BDF3FC4C6EE4}">
          <x14:formula1>
            <xm:f>'Listas desplegables'!$D$57:$D$62</xm:f>
          </x14:formula1>
          <xm:sqref>J15</xm:sqref>
        </x14:dataValidation>
        <x14:dataValidation type="list" allowBlank="1" showInputMessage="1" showErrorMessage="1" xr:uid="{4A4A04C2-9163-4EEB-8808-735B92F0F956}">
          <x14:formula1>
            <xm:f>'Listas desplegables'!$A$127:$A$142</xm:f>
          </x14:formula1>
          <xm:sqref>B60:B62</xm:sqref>
        </x14:dataValidation>
        <x14:dataValidation type="list" allowBlank="1" showInputMessage="1" showErrorMessage="1" xr:uid="{A0F5E6ED-5682-40EC-B8CE-791C0508A857}">
          <x14:formula1>
            <xm:f>'Listas desplegables'!$C$127:$C$137</xm:f>
          </x14:formula1>
          <xm:sqref>F61:F62</xm:sqref>
        </x14:dataValidation>
        <x14:dataValidation type="list" allowBlank="1" showInputMessage="1" showErrorMessage="1" xr:uid="{9AEE851F-1A85-47DE-92FD-12EF1040DA77}">
          <x14:formula1>
            <xm:f>'Listas desplegables'!$A$239:$A$241</xm:f>
          </x14:formula1>
          <xm:sqref>F43 F70:F72</xm:sqref>
        </x14:dataValidation>
        <x14:dataValidation type="list" allowBlank="1" showInputMessage="1" showErrorMessage="1" xr:uid="{D4486D8B-C068-4528-B10F-EFA8778FC7A5}">
          <x14:formula1>
            <xm:f>'Listas desplegables'!$G$56:$G$58</xm:f>
          </x14:formula1>
          <xm:sqref>F54</xm:sqref>
        </x14:dataValidation>
        <x14:dataValidation type="list" allowBlank="1" showInputMessage="1" showErrorMessage="1" xr:uid="{7641DA4B-9501-4D27-9A78-2B9F02D696B4}">
          <x14:formula1>
            <xm:f>'Listas desplegables'!$A$186:$A$217</xm:f>
          </x14:formula1>
          <xm:sqref>J17:L18</xm:sqref>
        </x14:dataValidation>
        <x14:dataValidation type="list" allowBlank="1" showInputMessage="1" showErrorMessage="1" xr:uid="{BDD1AECC-EC5C-4BA1-BE0D-A98820C57B56}">
          <x14:formula1>
            <xm:f>'Listas desplegables'!$G$56:$G$57</xm:f>
          </x14:formula1>
          <xm:sqref>D20 J20 F51:F53</xm:sqref>
        </x14:dataValidation>
        <x14:dataValidation type="list" allowBlank="1" showInputMessage="1" showErrorMessage="1" xr:uid="{B4EE2B95-53F0-4BB2-BD67-53095CDD71A1}">
          <x14:formula1>
            <xm:f>'Listas desplegables'!$A$172:$A$173</xm:f>
          </x14:formula1>
          <xm:sqref>F87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8A0B-D9A8-4116-A1D7-807E17892685}">
  <sheetPr>
    <tabColor rgb="FF92D050"/>
  </sheetPr>
  <dimension ref="B1:L75"/>
  <sheetViews>
    <sheetView showGridLines="0" tabSelected="1" zoomScale="75" zoomScaleNormal="75" workbookViewId="0">
      <selection activeCell="L49" sqref="L49"/>
    </sheetView>
  </sheetViews>
  <sheetFormatPr baseColWidth="10" defaultColWidth="11.44140625" defaultRowHeight="13.8"/>
  <cols>
    <col min="1" max="1" width="8.77734375" style="109" customWidth="1"/>
    <col min="2" max="2" width="21.109375" style="109" customWidth="1"/>
    <col min="3" max="3" width="24.44140625" style="109" customWidth="1"/>
    <col min="4" max="4" width="25.77734375" style="109" customWidth="1"/>
    <col min="5" max="5" width="25.109375" style="109" customWidth="1"/>
    <col min="6" max="6" width="20.44140625" style="109" customWidth="1"/>
    <col min="7" max="7" width="17.33203125" style="109" customWidth="1"/>
    <col min="8" max="8" width="13.77734375" style="109" customWidth="1"/>
    <col min="9" max="9" width="19.109375" style="109" customWidth="1"/>
    <col min="10" max="10" width="17.44140625" style="109" customWidth="1"/>
    <col min="11" max="11" width="26.77734375" style="109" customWidth="1"/>
    <col min="12" max="12" width="13.44140625" style="109" bestFit="1" customWidth="1"/>
    <col min="13" max="16384" width="11.44140625" style="109"/>
  </cols>
  <sheetData>
    <row r="1" spans="2:11" ht="72" customHeight="1" thickBot="1">
      <c r="B1" s="451" t="s">
        <v>1954</v>
      </c>
      <c r="C1" s="452"/>
      <c r="D1" s="452"/>
      <c r="E1" s="452"/>
      <c r="F1" s="452"/>
      <c r="G1" s="452"/>
      <c r="H1" s="452"/>
      <c r="I1" s="452"/>
      <c r="J1" s="452"/>
      <c r="K1" s="453"/>
    </row>
    <row r="2" spans="2:11" ht="6.75" customHeight="1" thickBot="1">
      <c r="B2" s="457"/>
      <c r="C2" s="457"/>
      <c r="D2" s="457"/>
      <c r="E2" s="457"/>
      <c r="F2" s="457"/>
      <c r="G2" s="457"/>
      <c r="H2" s="457"/>
      <c r="I2" s="457"/>
      <c r="J2" s="457"/>
      <c r="K2" s="457"/>
    </row>
    <row r="3" spans="2:11" ht="30.75" customHeight="1">
      <c r="B3" s="120" t="s">
        <v>1809</v>
      </c>
      <c r="C3" s="121">
        <v>2022003050040</v>
      </c>
      <c r="D3" s="122" t="s">
        <v>1810</v>
      </c>
      <c r="E3" s="458" t="s">
        <v>1960</v>
      </c>
      <c r="F3" s="458"/>
      <c r="G3" s="458"/>
      <c r="H3" s="458"/>
      <c r="I3" s="458"/>
      <c r="J3" s="458"/>
      <c r="K3" s="459"/>
    </row>
    <row r="4" spans="2:11" ht="57.6" customHeight="1">
      <c r="B4" s="123" t="s">
        <v>1808</v>
      </c>
      <c r="C4" s="124">
        <v>45146</v>
      </c>
      <c r="D4" s="125" t="s">
        <v>1840</v>
      </c>
      <c r="E4" s="404" t="s">
        <v>1961</v>
      </c>
      <c r="F4" s="404"/>
      <c r="G4" s="403" t="s">
        <v>1841</v>
      </c>
      <c r="H4" s="403"/>
      <c r="I4" s="404" t="s">
        <v>1961</v>
      </c>
      <c r="J4" s="404"/>
      <c r="K4" s="405"/>
    </row>
    <row r="5" spans="2:11" ht="54" customHeight="1">
      <c r="B5" s="126" t="s">
        <v>1842</v>
      </c>
      <c r="C5" s="127" t="s">
        <v>1811</v>
      </c>
      <c r="D5" s="128" t="s">
        <v>1555</v>
      </c>
      <c r="E5" s="129" t="s">
        <v>1812</v>
      </c>
      <c r="F5" s="128" t="s">
        <v>1555</v>
      </c>
      <c r="G5" s="411" t="s">
        <v>1813</v>
      </c>
      <c r="H5" s="411"/>
      <c r="I5" s="128" t="s">
        <v>1555</v>
      </c>
      <c r="J5" s="127" t="s">
        <v>1814</v>
      </c>
      <c r="K5" s="128" t="s">
        <v>1555</v>
      </c>
    </row>
    <row r="6" spans="2:11" ht="51.75" customHeight="1">
      <c r="B6" s="409" t="s">
        <v>1843</v>
      </c>
      <c r="C6" s="403"/>
      <c r="D6" s="455" t="s">
        <v>1962</v>
      </c>
      <c r="E6" s="455"/>
      <c r="F6" s="455"/>
      <c r="G6" s="455"/>
      <c r="H6" s="455"/>
      <c r="I6" s="455"/>
      <c r="J6" s="455"/>
      <c r="K6" s="456"/>
    </row>
    <row r="7" spans="2:11" ht="33" customHeight="1">
      <c r="B7" s="409" t="s">
        <v>1844</v>
      </c>
      <c r="C7" s="403"/>
      <c r="D7" s="455" t="s">
        <v>1962</v>
      </c>
      <c r="E7" s="455"/>
      <c r="F7" s="455"/>
      <c r="G7" s="455"/>
      <c r="H7" s="455"/>
      <c r="I7" s="455"/>
      <c r="J7" s="455"/>
      <c r="K7" s="456"/>
    </row>
    <row r="8" spans="2:11" ht="33" customHeight="1">
      <c r="B8" s="409" t="s">
        <v>1875</v>
      </c>
      <c r="C8" s="403"/>
      <c r="D8" s="403"/>
      <c r="E8" s="403"/>
      <c r="F8" s="403"/>
      <c r="G8" s="403"/>
      <c r="H8" s="403"/>
      <c r="I8" s="403"/>
      <c r="J8" s="403"/>
      <c r="K8" s="130" t="s">
        <v>1555</v>
      </c>
    </row>
    <row r="9" spans="2:11" ht="24.6" customHeight="1">
      <c r="B9" s="410" t="s">
        <v>1897</v>
      </c>
      <c r="C9" s="411"/>
      <c r="D9" s="400">
        <v>0.70720000000000005</v>
      </c>
      <c r="E9" s="400"/>
      <c r="F9" s="411" t="s">
        <v>1896</v>
      </c>
      <c r="G9" s="411"/>
      <c r="H9" s="411"/>
      <c r="I9" s="400">
        <v>0.63149999999999995</v>
      </c>
      <c r="J9" s="400"/>
      <c r="K9" s="401"/>
    </row>
    <row r="10" spans="2:11" ht="27.75" customHeight="1" thickBot="1">
      <c r="B10" s="406" t="s">
        <v>1955</v>
      </c>
      <c r="C10" s="407"/>
      <c r="D10" s="407"/>
      <c r="E10" s="407"/>
      <c r="F10" s="407"/>
      <c r="G10" s="407"/>
      <c r="H10" s="407"/>
      <c r="I10" s="407"/>
      <c r="J10" s="407"/>
      <c r="K10" s="408"/>
    </row>
    <row r="11" spans="2:11" ht="6" customHeight="1" thickBot="1">
      <c r="B11" s="131"/>
      <c r="C11" s="131"/>
      <c r="D11" s="131"/>
      <c r="E11" s="131"/>
      <c r="F11" s="131"/>
      <c r="G11" s="131"/>
      <c r="H11" s="131"/>
      <c r="I11" s="131"/>
      <c r="J11" s="131"/>
      <c r="K11" s="131"/>
    </row>
    <row r="12" spans="2:11" ht="21" customHeight="1" thickBot="1">
      <c r="B12" s="412" t="s">
        <v>1956</v>
      </c>
      <c r="C12" s="413"/>
      <c r="D12" s="413"/>
      <c r="E12" s="413"/>
      <c r="F12" s="413"/>
      <c r="G12" s="413"/>
      <c r="H12" s="413"/>
      <c r="I12" s="413"/>
      <c r="J12" s="413"/>
      <c r="K12" s="414"/>
    </row>
    <row r="13" spans="2:11" ht="43.95" customHeight="1" thickBot="1">
      <c r="B13" s="415" t="s">
        <v>1943</v>
      </c>
      <c r="C13" s="416"/>
      <c r="D13" s="416"/>
      <c r="E13" s="416"/>
      <c r="F13" s="416"/>
      <c r="G13" s="416"/>
      <c r="H13" s="416"/>
      <c r="I13" s="416"/>
      <c r="J13" s="416"/>
      <c r="K13" s="417"/>
    </row>
    <row r="14" spans="2:11" ht="5.25" customHeight="1" thickBot="1"/>
    <row r="15" spans="2:11" ht="37.5" customHeight="1" thickBot="1">
      <c r="B15" s="412" t="s">
        <v>1941</v>
      </c>
      <c r="C15" s="413"/>
      <c r="D15" s="413"/>
      <c r="E15" s="413"/>
      <c r="F15" s="413"/>
      <c r="G15" s="413"/>
      <c r="H15" s="413"/>
      <c r="I15" s="413"/>
      <c r="J15" s="413"/>
      <c r="K15" s="413"/>
    </row>
    <row r="16" spans="2:11" ht="6" customHeight="1" thickBot="1">
      <c r="B16" s="418"/>
      <c r="C16" s="418"/>
      <c r="D16" s="418"/>
      <c r="E16" s="418"/>
      <c r="F16" s="418"/>
      <c r="G16" s="418"/>
      <c r="H16" s="418"/>
      <c r="I16" s="418"/>
      <c r="J16" s="418"/>
      <c r="K16" s="418"/>
    </row>
    <row r="17" spans="2:12" ht="60.6" customHeight="1">
      <c r="B17" s="442" t="s">
        <v>1957</v>
      </c>
      <c r="C17" s="443"/>
      <c r="D17" s="443"/>
      <c r="E17" s="443"/>
      <c r="F17" s="443"/>
      <c r="G17" s="443"/>
      <c r="H17" s="443"/>
      <c r="I17" s="443"/>
      <c r="J17" s="443"/>
      <c r="K17" s="444"/>
    </row>
    <row r="18" spans="2:12">
      <c r="B18" s="454" t="s">
        <v>1815</v>
      </c>
      <c r="C18" s="447"/>
      <c r="D18" s="132" t="s">
        <v>1816</v>
      </c>
      <c r="E18" s="132" t="s">
        <v>1823</v>
      </c>
      <c r="F18" s="447" t="s">
        <v>1829</v>
      </c>
      <c r="G18" s="447"/>
      <c r="H18" s="132" t="s">
        <v>1820</v>
      </c>
      <c r="I18" s="132" t="s">
        <v>1830</v>
      </c>
      <c r="J18" s="133" t="s">
        <v>1831</v>
      </c>
      <c r="K18" s="134" t="s">
        <v>1832</v>
      </c>
    </row>
    <row r="19" spans="2:12" ht="32.25" customHeight="1">
      <c r="B19" s="224" t="s">
        <v>1963</v>
      </c>
      <c r="C19" s="419"/>
      <c r="D19" s="148" t="s">
        <v>1964</v>
      </c>
      <c r="E19" s="135" t="s">
        <v>1965</v>
      </c>
      <c r="F19" s="420" t="s">
        <v>1966</v>
      </c>
      <c r="G19" s="420"/>
      <c r="H19" s="112">
        <v>2022</v>
      </c>
      <c r="I19" s="136">
        <v>2156441289</v>
      </c>
      <c r="J19" s="136">
        <v>2804919941</v>
      </c>
      <c r="K19" s="137">
        <f>+J19-I19</f>
        <v>648478652</v>
      </c>
      <c r="L19" s="165"/>
    </row>
    <row r="20" spans="2:12" ht="32.25" customHeight="1">
      <c r="B20" s="224" t="s">
        <v>1963</v>
      </c>
      <c r="C20" s="419"/>
      <c r="D20" s="148" t="s">
        <v>1964</v>
      </c>
      <c r="E20" s="135" t="s">
        <v>1965</v>
      </c>
      <c r="F20" s="420" t="s">
        <v>1967</v>
      </c>
      <c r="G20" s="420"/>
      <c r="H20" s="164">
        <v>2022</v>
      </c>
      <c r="I20" s="136">
        <v>2081252520</v>
      </c>
      <c r="J20" s="136">
        <v>2271847799</v>
      </c>
      <c r="K20" s="137">
        <f t="shared" ref="K20:K26" si="0">+J20-I20</f>
        <v>190595279</v>
      </c>
      <c r="L20" s="165"/>
    </row>
    <row r="21" spans="2:12" ht="27" customHeight="1">
      <c r="B21" s="224" t="s">
        <v>1963</v>
      </c>
      <c r="C21" s="419"/>
      <c r="D21" s="148" t="s">
        <v>1964</v>
      </c>
      <c r="E21" s="135" t="s">
        <v>1965</v>
      </c>
      <c r="F21" s="420" t="s">
        <v>1968</v>
      </c>
      <c r="G21" s="420"/>
      <c r="H21" s="164">
        <v>2022</v>
      </c>
      <c r="I21" s="136">
        <v>1909790268</v>
      </c>
      <c r="J21" s="136">
        <v>2339727528</v>
      </c>
      <c r="K21" s="137">
        <f t="shared" si="0"/>
        <v>429937260</v>
      </c>
      <c r="L21" s="165"/>
    </row>
    <row r="22" spans="2:12" ht="27" customHeight="1">
      <c r="B22" s="224" t="s">
        <v>1963</v>
      </c>
      <c r="C22" s="419"/>
      <c r="D22" s="148" t="s">
        <v>1964</v>
      </c>
      <c r="E22" s="135" t="s">
        <v>1965</v>
      </c>
      <c r="F22" s="393" t="s">
        <v>1969</v>
      </c>
      <c r="G22" s="393"/>
      <c r="H22" s="164">
        <v>2022</v>
      </c>
      <c r="I22" s="136">
        <v>1828261764</v>
      </c>
      <c r="J22" s="136">
        <v>1828261764</v>
      </c>
      <c r="K22" s="137">
        <f t="shared" si="0"/>
        <v>0</v>
      </c>
      <c r="L22" s="165"/>
    </row>
    <row r="23" spans="2:12" ht="29.25" customHeight="1">
      <c r="B23" s="224" t="s">
        <v>1963</v>
      </c>
      <c r="C23" s="419"/>
      <c r="D23" s="148" t="s">
        <v>1964</v>
      </c>
      <c r="E23" s="135" t="s">
        <v>1965</v>
      </c>
      <c r="F23" s="420" t="s">
        <v>1970</v>
      </c>
      <c r="G23" s="420"/>
      <c r="H23" s="164">
        <v>2022</v>
      </c>
      <c r="I23" s="136">
        <v>90372780</v>
      </c>
      <c r="J23" s="136">
        <v>90372780</v>
      </c>
      <c r="K23" s="137">
        <f t="shared" si="0"/>
        <v>0</v>
      </c>
    </row>
    <row r="24" spans="2:12" ht="30.75" customHeight="1">
      <c r="B24" s="224" t="s">
        <v>1963</v>
      </c>
      <c r="C24" s="419"/>
      <c r="D24" s="148" t="s">
        <v>1964</v>
      </c>
      <c r="E24" s="135" t="s">
        <v>1965</v>
      </c>
      <c r="F24" s="420" t="s">
        <v>1971</v>
      </c>
      <c r="G24" s="420"/>
      <c r="H24" s="164">
        <v>2022</v>
      </c>
      <c r="I24" s="136">
        <v>70422592</v>
      </c>
      <c r="J24" s="136">
        <v>70422592</v>
      </c>
      <c r="K24" s="137">
        <f t="shared" si="0"/>
        <v>0</v>
      </c>
    </row>
    <row r="25" spans="2:12" ht="40.200000000000003" customHeight="1">
      <c r="B25" s="224" t="s">
        <v>1963</v>
      </c>
      <c r="C25" s="419"/>
      <c r="D25" s="148" t="s">
        <v>1964</v>
      </c>
      <c r="E25" s="135" t="s">
        <v>1965</v>
      </c>
      <c r="F25" s="420" t="s">
        <v>1972</v>
      </c>
      <c r="G25" s="420"/>
      <c r="H25" s="164">
        <v>2022</v>
      </c>
      <c r="I25" s="136">
        <v>38990702</v>
      </c>
      <c r="J25" s="136">
        <v>38990702</v>
      </c>
      <c r="K25" s="137">
        <f t="shared" si="0"/>
        <v>0</v>
      </c>
    </row>
    <row r="26" spans="2:12" ht="30" customHeight="1">
      <c r="B26" s="224" t="s">
        <v>1963</v>
      </c>
      <c r="C26" s="419"/>
      <c r="D26" s="148" t="s">
        <v>1964</v>
      </c>
      <c r="E26" s="135" t="s">
        <v>1965</v>
      </c>
      <c r="F26" s="420" t="s">
        <v>1973</v>
      </c>
      <c r="G26" s="420"/>
      <c r="H26" s="164">
        <v>2022</v>
      </c>
      <c r="I26" s="136">
        <v>645049468</v>
      </c>
      <c r="J26" s="136">
        <v>918795275</v>
      </c>
      <c r="K26" s="137">
        <f t="shared" si="0"/>
        <v>273745807</v>
      </c>
    </row>
    <row r="27" spans="2:12">
      <c r="B27" s="398" t="s">
        <v>1828</v>
      </c>
      <c r="C27" s="399"/>
      <c r="D27" s="399"/>
      <c r="E27" s="399"/>
      <c r="F27" s="399"/>
      <c r="G27" s="399"/>
      <c r="H27" s="399"/>
      <c r="I27" s="138">
        <f>SUM(I19:I26)</f>
        <v>8820581383</v>
      </c>
      <c r="J27" s="138">
        <f>SUM(J19:J26)</f>
        <v>10363338381</v>
      </c>
      <c r="K27" s="169">
        <f>+J27-I27</f>
        <v>1542756998</v>
      </c>
      <c r="L27" s="165"/>
    </row>
    <row r="28" spans="2:12" ht="51" customHeight="1">
      <c r="B28" s="424" t="s">
        <v>1944</v>
      </c>
      <c r="C28" s="425"/>
      <c r="D28" s="425"/>
      <c r="E28" s="425"/>
      <c r="F28" s="425"/>
      <c r="G28" s="425"/>
      <c r="H28" s="425"/>
      <c r="I28" s="425"/>
      <c r="J28" s="425"/>
      <c r="K28" s="426"/>
    </row>
    <row r="29" spans="2:12" ht="36.6" customHeight="1">
      <c r="B29" s="424" t="s">
        <v>1945</v>
      </c>
      <c r="C29" s="425"/>
      <c r="D29" s="425"/>
      <c r="E29" s="425"/>
      <c r="F29" s="425"/>
      <c r="G29" s="425"/>
      <c r="H29" s="425"/>
      <c r="I29" s="425"/>
      <c r="J29" s="425"/>
      <c r="K29" s="426"/>
    </row>
    <row r="30" spans="2:12" ht="57" customHeight="1" thickBot="1">
      <c r="B30" s="427" t="s">
        <v>1946</v>
      </c>
      <c r="C30" s="428"/>
      <c r="D30" s="428"/>
      <c r="E30" s="428"/>
      <c r="F30" s="428"/>
      <c r="G30" s="428"/>
      <c r="H30" s="428"/>
      <c r="I30" s="428"/>
      <c r="J30" s="428"/>
      <c r="K30" s="429"/>
    </row>
    <row r="31" spans="2:12" ht="14.25" customHeight="1" thickBot="1">
      <c r="B31" s="139"/>
      <c r="C31" s="139"/>
      <c r="D31" s="140"/>
      <c r="E31" s="141"/>
      <c r="F31" s="141"/>
      <c r="G31" s="141"/>
      <c r="H31" s="141"/>
      <c r="I31" s="141"/>
      <c r="J31" s="141"/>
    </row>
    <row r="32" spans="2:12" ht="32.4" customHeight="1" thickBot="1">
      <c r="B32" s="421" t="s">
        <v>1947</v>
      </c>
      <c r="C32" s="422"/>
      <c r="D32" s="422"/>
      <c r="E32" s="422"/>
      <c r="F32" s="422"/>
      <c r="G32" s="422"/>
      <c r="H32" s="422"/>
      <c r="I32" s="422"/>
      <c r="J32" s="422"/>
      <c r="K32" s="423"/>
    </row>
    <row r="33" spans="2:12" ht="27" customHeight="1">
      <c r="B33" s="435" t="s">
        <v>1629</v>
      </c>
      <c r="C33" s="436"/>
      <c r="D33" s="439" t="s">
        <v>1833</v>
      </c>
      <c r="E33" s="439"/>
      <c r="F33" s="439" t="s">
        <v>1834</v>
      </c>
      <c r="G33" s="439"/>
      <c r="H33" s="440" t="s">
        <v>1835</v>
      </c>
      <c r="I33" s="440"/>
      <c r="J33" s="440" t="s">
        <v>1836</v>
      </c>
      <c r="K33" s="441"/>
    </row>
    <row r="34" spans="2:12" ht="14.4" thickBot="1">
      <c r="B34" s="437"/>
      <c r="C34" s="438"/>
      <c r="D34" s="395">
        <f>+I27</f>
        <v>8820581383</v>
      </c>
      <c r="E34" s="395"/>
      <c r="F34" s="395">
        <f>+K27</f>
        <v>1542756998</v>
      </c>
      <c r="G34" s="395"/>
      <c r="H34" s="394">
        <f>F34+D34</f>
        <v>10363338381</v>
      </c>
      <c r="I34" s="394"/>
      <c r="J34" s="433">
        <f>F34/D34</f>
        <v>0.17490423034624134</v>
      </c>
      <c r="K34" s="434"/>
    </row>
    <row r="35" spans="2:12" ht="14.4" thickBot="1">
      <c r="B35" s="142"/>
      <c r="C35" s="142"/>
      <c r="D35" s="143"/>
      <c r="E35" s="143"/>
      <c r="F35" s="143"/>
      <c r="G35" s="143"/>
      <c r="H35" s="144"/>
      <c r="I35" s="144"/>
      <c r="J35" s="145"/>
      <c r="K35" s="145"/>
    </row>
    <row r="36" spans="2:12">
      <c r="B36" s="390" t="s">
        <v>1948</v>
      </c>
      <c r="C36" s="391"/>
      <c r="D36" s="391"/>
      <c r="E36" s="391"/>
      <c r="F36" s="391"/>
      <c r="G36" s="391"/>
      <c r="H36" s="391"/>
      <c r="I36" s="391"/>
      <c r="J36" s="391"/>
      <c r="K36" s="392"/>
    </row>
    <row r="37" spans="2:12">
      <c r="B37" s="402" t="s">
        <v>1815</v>
      </c>
      <c r="C37" s="397"/>
      <c r="D37" s="396" t="s">
        <v>1816</v>
      </c>
      <c r="E37" s="397"/>
      <c r="F37" s="146" t="s">
        <v>1818</v>
      </c>
      <c r="G37" s="132" t="s">
        <v>1819</v>
      </c>
      <c r="H37" s="147" t="s">
        <v>1820</v>
      </c>
      <c r="I37" s="132" t="s">
        <v>1821</v>
      </c>
      <c r="J37" s="133" t="s">
        <v>1822</v>
      </c>
      <c r="K37" s="134" t="s">
        <v>1817</v>
      </c>
    </row>
    <row r="38" spans="2:12">
      <c r="B38" s="371" t="s">
        <v>1981</v>
      </c>
      <c r="C38" s="372"/>
      <c r="D38" s="371" t="s">
        <v>1981</v>
      </c>
      <c r="E38" s="372"/>
      <c r="F38" s="371" t="s">
        <v>1981</v>
      </c>
      <c r="G38" s="372"/>
      <c r="H38" s="371" t="s">
        <v>1981</v>
      </c>
      <c r="I38" s="372"/>
      <c r="J38" s="371" t="s">
        <v>1981</v>
      </c>
      <c r="K38" s="372"/>
    </row>
    <row r="39" spans="2:12">
      <c r="B39" s="371" t="s">
        <v>1981</v>
      </c>
      <c r="C39" s="372"/>
      <c r="D39" s="371" t="s">
        <v>1981</v>
      </c>
      <c r="E39" s="372"/>
      <c r="F39" s="371" t="s">
        <v>1981</v>
      </c>
      <c r="G39" s="372"/>
      <c r="H39" s="371" t="s">
        <v>1981</v>
      </c>
      <c r="I39" s="372"/>
      <c r="J39" s="371" t="s">
        <v>1981</v>
      </c>
      <c r="K39" s="372"/>
    </row>
    <row r="40" spans="2:12">
      <c r="B40" s="371" t="s">
        <v>1981</v>
      </c>
      <c r="C40" s="372"/>
      <c r="D40" s="371" t="s">
        <v>1981</v>
      </c>
      <c r="E40" s="372"/>
      <c r="F40" s="371" t="s">
        <v>1981</v>
      </c>
      <c r="G40" s="372"/>
      <c r="H40" s="371" t="s">
        <v>1981</v>
      </c>
      <c r="I40" s="372"/>
      <c r="J40" s="371" t="s">
        <v>1981</v>
      </c>
      <c r="K40" s="372"/>
    </row>
    <row r="41" spans="2:12" ht="14.4" thickBot="1"/>
    <row r="42" spans="2:12" ht="28.95" customHeight="1">
      <c r="B42" s="442" t="s">
        <v>1949</v>
      </c>
      <c r="C42" s="443"/>
      <c r="D42" s="443"/>
      <c r="E42" s="443"/>
      <c r="F42" s="443"/>
      <c r="G42" s="443"/>
      <c r="H42" s="443"/>
      <c r="I42" s="443"/>
      <c r="J42" s="443"/>
      <c r="K42" s="444"/>
    </row>
    <row r="43" spans="2:12">
      <c r="B43" s="149" t="s">
        <v>1823</v>
      </c>
      <c r="C43" s="150" t="s">
        <v>1824</v>
      </c>
      <c r="D43" s="445" t="s">
        <v>1872</v>
      </c>
      <c r="E43" s="446"/>
      <c r="F43" s="389" t="s">
        <v>1871</v>
      </c>
      <c r="G43" s="447"/>
      <c r="H43" s="150" t="s">
        <v>1820</v>
      </c>
      <c r="I43" s="151" t="s">
        <v>1825</v>
      </c>
      <c r="J43" s="151" t="s">
        <v>1826</v>
      </c>
      <c r="K43" s="152" t="s">
        <v>1827</v>
      </c>
    </row>
    <row r="44" spans="2:12">
      <c r="B44" s="153" t="s">
        <v>1845</v>
      </c>
      <c r="C44" s="135" t="s">
        <v>1848</v>
      </c>
      <c r="D44" s="393" t="s">
        <v>1974</v>
      </c>
      <c r="E44" s="393"/>
      <c r="F44" s="393" t="s">
        <v>1978</v>
      </c>
      <c r="G44" s="393"/>
      <c r="H44" s="112">
        <v>2022</v>
      </c>
      <c r="I44" s="154">
        <v>6855397288</v>
      </c>
      <c r="J44" s="154">
        <v>6855397288</v>
      </c>
      <c r="K44" s="156">
        <f>+J44-I44</f>
        <v>0</v>
      </c>
      <c r="L44" s="166"/>
    </row>
    <row r="45" spans="2:12" ht="40.950000000000003" customHeight="1">
      <c r="B45" s="153" t="s">
        <v>1845</v>
      </c>
      <c r="C45" s="135" t="s">
        <v>1849</v>
      </c>
      <c r="D45" s="393" t="s">
        <v>1977</v>
      </c>
      <c r="E45" s="393"/>
      <c r="F45" s="375" t="s">
        <v>1982</v>
      </c>
      <c r="G45" s="376"/>
      <c r="H45" s="164">
        <v>2023</v>
      </c>
      <c r="I45" s="155">
        <v>1349485625</v>
      </c>
      <c r="J45" s="155">
        <v>1850422885</v>
      </c>
      <c r="K45" s="156">
        <f t="shared" ref="K45" si="1">+J45-I45</f>
        <v>500937260</v>
      </c>
      <c r="L45" s="166"/>
    </row>
    <row r="46" spans="2:12" ht="45.3" customHeight="1">
      <c r="B46" s="153" t="s">
        <v>1845</v>
      </c>
      <c r="C46" s="135" t="s">
        <v>1849</v>
      </c>
      <c r="D46" s="373" t="s">
        <v>1976</v>
      </c>
      <c r="E46" s="374"/>
      <c r="F46" s="375" t="s">
        <v>1982</v>
      </c>
      <c r="G46" s="376"/>
      <c r="H46" s="164">
        <v>2023</v>
      </c>
      <c r="I46" s="155">
        <v>177000863</v>
      </c>
      <c r="J46" s="155">
        <v>409565553</v>
      </c>
      <c r="K46" s="156">
        <f>+J46-I46</f>
        <v>232564690</v>
      </c>
      <c r="L46" s="166"/>
    </row>
    <row r="47" spans="2:12" ht="13.05" customHeight="1">
      <c r="B47" s="153" t="s">
        <v>1845</v>
      </c>
      <c r="C47" s="135" t="s">
        <v>1849</v>
      </c>
      <c r="D47" s="373" t="s">
        <v>1976</v>
      </c>
      <c r="E47" s="374"/>
      <c r="F47" s="373" t="s">
        <v>1983</v>
      </c>
      <c r="G47" s="374"/>
      <c r="H47" s="167">
        <v>2023</v>
      </c>
      <c r="I47" s="155">
        <v>0</v>
      </c>
      <c r="J47" s="155">
        <v>78690042</v>
      </c>
      <c r="K47" s="156">
        <f t="shared" ref="K47:K48" si="2">+J47-I47</f>
        <v>78690042</v>
      </c>
      <c r="L47" s="166"/>
    </row>
    <row r="48" spans="2:12" ht="43.95" customHeight="1">
      <c r="B48" s="153" t="s">
        <v>1845</v>
      </c>
      <c r="C48" s="135" t="s">
        <v>1849</v>
      </c>
      <c r="D48" s="373" t="s">
        <v>1975</v>
      </c>
      <c r="E48" s="374"/>
      <c r="F48" s="375" t="s">
        <v>1982</v>
      </c>
      <c r="G48" s="376"/>
      <c r="H48" s="167">
        <v>2023</v>
      </c>
      <c r="I48" s="155">
        <v>0</v>
      </c>
      <c r="J48" s="155">
        <v>730565006</v>
      </c>
      <c r="K48" s="156">
        <f t="shared" si="2"/>
        <v>730565006</v>
      </c>
      <c r="L48" s="166"/>
    </row>
    <row r="49" spans="2:12">
      <c r="B49" s="153" t="s">
        <v>1845</v>
      </c>
      <c r="C49" s="135" t="s">
        <v>1849</v>
      </c>
      <c r="D49" s="373" t="s">
        <v>1975</v>
      </c>
      <c r="E49" s="374"/>
      <c r="F49" s="373" t="s">
        <v>1983</v>
      </c>
      <c r="G49" s="374"/>
      <c r="H49" s="164">
        <v>2023</v>
      </c>
      <c r="I49" s="168">
        <v>438697607</v>
      </c>
      <c r="J49" s="168">
        <v>438697607</v>
      </c>
      <c r="K49" s="156">
        <f>+J49-I49</f>
        <v>0</v>
      </c>
      <c r="L49" s="166"/>
    </row>
    <row r="50" spans="2:12">
      <c r="B50" s="398" t="s">
        <v>1828</v>
      </c>
      <c r="C50" s="399"/>
      <c r="D50" s="399"/>
      <c r="E50" s="399"/>
      <c r="F50" s="399"/>
      <c r="G50" s="399"/>
      <c r="H50" s="399"/>
      <c r="I50" s="157">
        <f>SUM(I44:I49)</f>
        <v>8820581383</v>
      </c>
      <c r="J50" s="157">
        <f>SUM(J44:J49)</f>
        <v>10363338381</v>
      </c>
      <c r="K50" s="170">
        <f>+J50-I50</f>
        <v>1542756998</v>
      </c>
    </row>
    <row r="51" spans="2:12" ht="18" customHeight="1">
      <c r="B51" s="448" t="s">
        <v>1953</v>
      </c>
      <c r="C51" s="449"/>
      <c r="D51" s="449"/>
      <c r="E51" s="449"/>
      <c r="F51" s="449"/>
      <c r="G51" s="449"/>
      <c r="H51" s="449"/>
      <c r="I51" s="449"/>
      <c r="J51" s="449"/>
      <c r="K51" s="450"/>
    </row>
    <row r="52" spans="2:12" ht="105.75" customHeight="1" thickBot="1">
      <c r="B52" s="430" t="s">
        <v>1950</v>
      </c>
      <c r="C52" s="431"/>
      <c r="D52" s="431"/>
      <c r="E52" s="431"/>
      <c r="F52" s="431"/>
      <c r="G52" s="431"/>
      <c r="H52" s="431"/>
      <c r="I52" s="431"/>
      <c r="J52" s="431"/>
      <c r="K52" s="432"/>
    </row>
    <row r="53" spans="2:12" ht="14.4" thickBot="1"/>
    <row r="54" spans="2:12" ht="54.75" customHeight="1">
      <c r="B54" s="390" t="s">
        <v>1951</v>
      </c>
      <c r="C54" s="391"/>
      <c r="D54" s="391"/>
      <c r="E54" s="391"/>
      <c r="F54" s="391"/>
      <c r="G54" s="391"/>
      <c r="H54" s="391"/>
      <c r="I54" s="391"/>
      <c r="J54" s="391"/>
      <c r="K54" s="392"/>
    </row>
    <row r="55" spans="2:12" ht="89.25" customHeight="1">
      <c r="B55" s="384" t="s">
        <v>1873</v>
      </c>
      <c r="C55" s="385"/>
      <c r="D55" s="384" t="s">
        <v>1874</v>
      </c>
      <c r="E55" s="385"/>
      <c r="F55" s="386" t="s">
        <v>1876</v>
      </c>
      <c r="G55" s="387"/>
      <c r="H55" s="388"/>
      <c r="I55" s="389" t="s">
        <v>1882</v>
      </c>
      <c r="J55" s="389"/>
      <c r="K55" s="134" t="s">
        <v>1877</v>
      </c>
    </row>
    <row r="56" spans="2:12" ht="28.95" customHeight="1">
      <c r="B56" s="371" t="s">
        <v>1981</v>
      </c>
      <c r="C56" s="372"/>
      <c r="D56" s="371" t="s">
        <v>1981</v>
      </c>
      <c r="E56" s="372"/>
      <c r="F56" s="371" t="s">
        <v>1981</v>
      </c>
      <c r="G56" s="372"/>
      <c r="H56" s="371" t="s">
        <v>1981</v>
      </c>
      <c r="I56" s="372"/>
      <c r="J56" s="371" t="s">
        <v>1981</v>
      </c>
      <c r="K56" s="372"/>
    </row>
    <row r="57" spans="2:12" ht="25.2" customHeight="1">
      <c r="B57" s="378" t="s">
        <v>1878</v>
      </c>
      <c r="C57" s="379"/>
      <c r="D57" s="379"/>
      <c r="E57" s="379"/>
      <c r="F57" s="379"/>
      <c r="G57" s="379"/>
      <c r="H57" s="379"/>
      <c r="I57" s="379"/>
      <c r="J57" s="379"/>
      <c r="K57" s="380"/>
    </row>
    <row r="58" spans="2:12" ht="25.2" customHeight="1" thickBot="1">
      <c r="B58" s="381"/>
      <c r="C58" s="382"/>
      <c r="D58" s="382"/>
      <c r="E58" s="382"/>
      <c r="F58" s="382"/>
      <c r="G58" s="382"/>
      <c r="H58" s="382"/>
      <c r="I58" s="382"/>
      <c r="J58" s="382"/>
      <c r="K58" s="383"/>
    </row>
    <row r="59" spans="2:12" ht="9" customHeight="1" thickBot="1">
      <c r="B59" s="377"/>
      <c r="C59" s="377"/>
      <c r="D59" s="377"/>
      <c r="E59" s="377"/>
      <c r="F59" s="377"/>
      <c r="G59" s="377"/>
      <c r="H59" s="377"/>
      <c r="I59" s="377"/>
      <c r="J59" s="377"/>
      <c r="K59" s="377"/>
    </row>
    <row r="60" spans="2:12" ht="48" customHeight="1">
      <c r="B60" s="390" t="s">
        <v>1952</v>
      </c>
      <c r="C60" s="391"/>
      <c r="D60" s="391"/>
      <c r="E60" s="391"/>
      <c r="F60" s="391"/>
      <c r="G60" s="391"/>
      <c r="H60" s="391"/>
      <c r="I60" s="391"/>
      <c r="J60" s="391"/>
      <c r="K60" s="392"/>
    </row>
    <row r="61" spans="2:12" ht="49.95" customHeight="1">
      <c r="B61" s="384" t="s">
        <v>1880</v>
      </c>
      <c r="C61" s="385"/>
      <c r="D61" s="384" t="s">
        <v>1879</v>
      </c>
      <c r="E61" s="385"/>
      <c r="F61" s="386" t="s">
        <v>1881</v>
      </c>
      <c r="G61" s="387"/>
      <c r="H61" s="388"/>
      <c r="I61" s="389" t="s">
        <v>1883</v>
      </c>
      <c r="J61" s="389"/>
      <c r="K61" s="134" t="s">
        <v>1884</v>
      </c>
    </row>
    <row r="62" spans="2:12" ht="33" customHeight="1">
      <c r="B62" s="371" t="s">
        <v>1981</v>
      </c>
      <c r="C62" s="372"/>
      <c r="D62" s="371" t="s">
        <v>1981</v>
      </c>
      <c r="E62" s="372"/>
      <c r="F62" s="371" t="s">
        <v>1981</v>
      </c>
      <c r="G62" s="372"/>
      <c r="H62" s="371" t="s">
        <v>1981</v>
      </c>
      <c r="I62" s="372"/>
      <c r="J62" s="371" t="s">
        <v>1981</v>
      </c>
      <c r="K62" s="372"/>
    </row>
    <row r="63" spans="2:12">
      <c r="B63" s="470" t="s">
        <v>1878</v>
      </c>
      <c r="C63" s="225"/>
      <c r="D63" s="225"/>
      <c r="E63" s="225"/>
      <c r="F63" s="225"/>
      <c r="G63" s="225"/>
      <c r="H63" s="225"/>
      <c r="I63" s="225"/>
      <c r="J63" s="225"/>
      <c r="K63" s="226"/>
    </row>
    <row r="64" spans="2:12">
      <c r="B64" s="470"/>
      <c r="C64" s="225"/>
      <c r="D64" s="225"/>
      <c r="E64" s="225"/>
      <c r="F64" s="225"/>
      <c r="G64" s="225"/>
      <c r="H64" s="225"/>
      <c r="I64" s="225"/>
      <c r="J64" s="225"/>
      <c r="K64" s="226"/>
    </row>
    <row r="65" spans="2:12" ht="14.4" thickBot="1">
      <c r="B65" s="158" t="s">
        <v>1893</v>
      </c>
      <c r="C65" s="159"/>
      <c r="D65" s="159"/>
      <c r="E65" s="159"/>
      <c r="F65" s="159"/>
      <c r="G65" s="159"/>
      <c r="H65" s="159"/>
      <c r="I65" s="159"/>
      <c r="J65" s="159"/>
      <c r="K65" s="160"/>
    </row>
    <row r="66" spans="2:12" ht="10.95" customHeight="1">
      <c r="B66" s="471"/>
      <c r="C66" s="471"/>
      <c r="D66" s="471"/>
      <c r="E66" s="471"/>
      <c r="F66" s="471"/>
      <c r="G66" s="471"/>
      <c r="H66" s="471"/>
      <c r="I66" s="471"/>
      <c r="J66" s="471"/>
      <c r="K66" s="471"/>
    </row>
    <row r="67" spans="2:12" ht="14.4" thickBot="1"/>
    <row r="68" spans="2:12" ht="13.2" customHeight="1" thickBot="1">
      <c r="B68" s="460" t="s">
        <v>1914</v>
      </c>
      <c r="C68" s="461"/>
      <c r="D68" s="461"/>
      <c r="E68" s="461"/>
      <c r="F68" s="461"/>
      <c r="G68" s="462"/>
      <c r="H68" s="468" t="s">
        <v>1807</v>
      </c>
      <c r="I68" s="468"/>
      <c r="J68" s="468"/>
      <c r="K68" s="469"/>
      <c r="L68" s="161"/>
    </row>
    <row r="69" spans="2:12" ht="57" customHeight="1">
      <c r="B69" s="463" t="s">
        <v>1942</v>
      </c>
      <c r="C69" s="464"/>
      <c r="D69" s="464"/>
      <c r="E69" s="465"/>
      <c r="F69" s="466"/>
      <c r="G69" s="467"/>
      <c r="H69" s="472" t="s">
        <v>1980</v>
      </c>
      <c r="I69" s="473"/>
      <c r="J69" s="473"/>
      <c r="K69" s="474"/>
    </row>
    <row r="70" spans="2:12" ht="39" customHeight="1" thickBot="1">
      <c r="B70" s="338"/>
      <c r="C70" s="345" t="s">
        <v>1979</v>
      </c>
      <c r="D70" s="346"/>
      <c r="E70" s="345" t="s">
        <v>1806</v>
      </c>
      <c r="F70" s="347"/>
      <c r="G70" s="346"/>
      <c r="H70" s="475"/>
      <c r="I70" s="476"/>
      <c r="J70" s="476"/>
      <c r="K70" s="477"/>
    </row>
    <row r="71" spans="2:12" ht="14.4" thickBot="1">
      <c r="B71" s="460" t="s">
        <v>1914</v>
      </c>
      <c r="C71" s="461"/>
      <c r="D71" s="461"/>
      <c r="E71" s="461"/>
      <c r="F71" s="461"/>
      <c r="G71" s="462"/>
      <c r="H71" s="468" t="s">
        <v>1807</v>
      </c>
      <c r="I71" s="468"/>
      <c r="J71" s="468"/>
      <c r="K71" s="469"/>
    </row>
    <row r="72" spans="2:12" ht="55.65" customHeight="1">
      <c r="B72" s="463" t="s">
        <v>1942</v>
      </c>
      <c r="C72" s="464"/>
      <c r="D72" s="464"/>
      <c r="E72" s="465"/>
      <c r="F72" s="466"/>
      <c r="G72" s="467"/>
      <c r="H72" s="472" t="s">
        <v>1985</v>
      </c>
      <c r="I72" s="473"/>
      <c r="J72" s="473"/>
      <c r="K72" s="474"/>
    </row>
    <row r="73" spans="2:12" ht="34.35" customHeight="1" thickBot="1">
      <c r="B73" s="338"/>
      <c r="C73" s="345" t="s">
        <v>1984</v>
      </c>
      <c r="D73" s="346"/>
      <c r="E73" s="345" t="s">
        <v>1806</v>
      </c>
      <c r="F73" s="347"/>
      <c r="G73" s="346"/>
      <c r="H73" s="475"/>
      <c r="I73" s="476"/>
      <c r="J73" s="476"/>
      <c r="K73" s="477"/>
    </row>
    <row r="74" spans="2:12">
      <c r="K74" s="162" t="s">
        <v>1958</v>
      </c>
    </row>
    <row r="75" spans="2:12">
      <c r="K75" s="163" t="s">
        <v>1959</v>
      </c>
    </row>
  </sheetData>
  <mergeCells count="130">
    <mergeCell ref="B71:G71"/>
    <mergeCell ref="H71:K71"/>
    <mergeCell ref="B72:B73"/>
    <mergeCell ref="C72:D72"/>
    <mergeCell ref="E72:G72"/>
    <mergeCell ref="H72:K73"/>
    <mergeCell ref="C73:D73"/>
    <mergeCell ref="E73:G73"/>
    <mergeCell ref="H69:K70"/>
    <mergeCell ref="B68:G68"/>
    <mergeCell ref="B69:B70"/>
    <mergeCell ref="C69:D69"/>
    <mergeCell ref="E69:G69"/>
    <mergeCell ref="C70:D70"/>
    <mergeCell ref="E70:G70"/>
    <mergeCell ref="H68:K68"/>
    <mergeCell ref="B63:K64"/>
    <mergeCell ref="B66:K66"/>
    <mergeCell ref="B1:K1"/>
    <mergeCell ref="G5:H5"/>
    <mergeCell ref="B26:C26"/>
    <mergeCell ref="F26:G26"/>
    <mergeCell ref="B21:C21"/>
    <mergeCell ref="F21:G21"/>
    <mergeCell ref="B22:C22"/>
    <mergeCell ref="F22:G22"/>
    <mergeCell ref="B23:C23"/>
    <mergeCell ref="F23:G23"/>
    <mergeCell ref="B17:K17"/>
    <mergeCell ref="B18:C18"/>
    <mergeCell ref="F18:G18"/>
    <mergeCell ref="B19:C19"/>
    <mergeCell ref="F19:G19"/>
    <mergeCell ref="B20:C20"/>
    <mergeCell ref="D9:E9"/>
    <mergeCell ref="D7:K7"/>
    <mergeCell ref="B6:C6"/>
    <mergeCell ref="D6:K6"/>
    <mergeCell ref="B2:K2"/>
    <mergeCell ref="E3:K3"/>
    <mergeCell ref="B7:C7"/>
    <mergeCell ref="F9:H9"/>
    <mergeCell ref="B28:K28"/>
    <mergeCell ref="B30:K30"/>
    <mergeCell ref="B52:K52"/>
    <mergeCell ref="B29:K29"/>
    <mergeCell ref="J34:K34"/>
    <mergeCell ref="B33:C34"/>
    <mergeCell ref="D33:E33"/>
    <mergeCell ref="F33:G33"/>
    <mergeCell ref="H33:I33"/>
    <mergeCell ref="J33:K33"/>
    <mergeCell ref="D34:E34"/>
    <mergeCell ref="D45:E45"/>
    <mergeCell ref="F45:G45"/>
    <mergeCell ref="D46:E46"/>
    <mergeCell ref="F46:G46"/>
    <mergeCell ref="B42:K42"/>
    <mergeCell ref="D43:E43"/>
    <mergeCell ref="F43:G43"/>
    <mergeCell ref="F44:G44"/>
    <mergeCell ref="J40:K40"/>
    <mergeCell ref="F38:G38"/>
    <mergeCell ref="H38:I38"/>
    <mergeCell ref="J38:K38"/>
    <mergeCell ref="B51:K51"/>
    <mergeCell ref="I9:K9"/>
    <mergeCell ref="B39:C39"/>
    <mergeCell ref="D39:E39"/>
    <mergeCell ref="B40:C40"/>
    <mergeCell ref="D40:E40"/>
    <mergeCell ref="B36:K36"/>
    <mergeCell ref="B37:C37"/>
    <mergeCell ref="G4:H4"/>
    <mergeCell ref="E4:F4"/>
    <mergeCell ref="I4:K4"/>
    <mergeCell ref="B10:K10"/>
    <mergeCell ref="B8:J8"/>
    <mergeCell ref="B9:C9"/>
    <mergeCell ref="B12:K12"/>
    <mergeCell ref="B13:K13"/>
    <mergeCell ref="B16:K16"/>
    <mergeCell ref="B24:C24"/>
    <mergeCell ref="F24:G24"/>
    <mergeCell ref="B25:C25"/>
    <mergeCell ref="F20:G20"/>
    <mergeCell ref="F25:G25"/>
    <mergeCell ref="B15:K15"/>
    <mergeCell ref="B27:H27"/>
    <mergeCell ref="B32:K32"/>
    <mergeCell ref="D44:E44"/>
    <mergeCell ref="B38:C38"/>
    <mergeCell ref="D38:E38"/>
    <mergeCell ref="H34:I34"/>
    <mergeCell ref="F55:H55"/>
    <mergeCell ref="I55:J55"/>
    <mergeCell ref="D49:E49"/>
    <mergeCell ref="F49:G49"/>
    <mergeCell ref="F34:G34"/>
    <mergeCell ref="D37:E37"/>
    <mergeCell ref="F39:G39"/>
    <mergeCell ref="H39:I39"/>
    <mergeCell ref="J39:K39"/>
    <mergeCell ref="F40:G40"/>
    <mergeCell ref="H40:I40"/>
    <mergeCell ref="B50:H50"/>
    <mergeCell ref="B54:K54"/>
    <mergeCell ref="F62:G62"/>
    <mergeCell ref="H62:I62"/>
    <mergeCell ref="J62:K62"/>
    <mergeCell ref="D47:E47"/>
    <mergeCell ref="F47:G47"/>
    <mergeCell ref="D48:E48"/>
    <mergeCell ref="F48:G48"/>
    <mergeCell ref="B59:K59"/>
    <mergeCell ref="B57:K58"/>
    <mergeCell ref="B61:C61"/>
    <mergeCell ref="D61:E61"/>
    <mergeCell ref="F61:H61"/>
    <mergeCell ref="I61:J61"/>
    <mergeCell ref="B62:C62"/>
    <mergeCell ref="D62:E62"/>
    <mergeCell ref="B60:K60"/>
    <mergeCell ref="B55:C55"/>
    <mergeCell ref="B56:C56"/>
    <mergeCell ref="D55:E55"/>
    <mergeCell ref="D56:E56"/>
    <mergeCell ref="F56:G56"/>
    <mergeCell ref="H56:I56"/>
    <mergeCell ref="J56:K56"/>
  </mergeCells>
  <hyperlinks>
    <hyperlink ref="K75" r:id="rId1" xr:uid="{FE34E2EB-947C-4178-8F9A-1E93D8235300}"/>
  </hyperlinks>
  <pageMargins left="0.25" right="0.25" top="0.75" bottom="0.75" header="0.3" footer="0.3"/>
  <pageSetup scale="48" orientation="portrait"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B90B3CB-6C8E-4190-AAD3-7F9345CE623E}">
          <x14:formula1>
            <xm:f>'Listas desplegables'!$G$56:$G$57</xm:f>
          </x14:formula1>
          <xm:sqref>D5 F5 I5 K8 K5</xm:sqref>
        </x14:dataValidation>
        <x14:dataValidation type="list" allowBlank="1" showInputMessage="1" showErrorMessage="1" xr:uid="{03493D8A-DF1B-443D-B601-6910C9384B6F}">
          <x14:formula1>
            <xm:f>'Listas desplegables'!$D$65:$D$67</xm:f>
          </x14:formula1>
          <xm:sqref>B44:B49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7180C-98F4-4080-89BD-37BBC7D5EBA5}">
  <dimension ref="A1:K27"/>
  <sheetViews>
    <sheetView topLeftCell="G1" zoomScale="70" zoomScaleNormal="70" workbookViewId="0">
      <selection activeCell="H5" sqref="H5"/>
    </sheetView>
  </sheetViews>
  <sheetFormatPr baseColWidth="10" defaultRowHeight="13.2"/>
  <cols>
    <col min="1" max="1" width="26.33203125" customWidth="1"/>
    <col min="2" max="2" width="89.33203125" customWidth="1"/>
    <col min="4" max="4" width="33.109375" customWidth="1"/>
    <col min="5" max="5" width="115" customWidth="1"/>
    <col min="7" max="7" width="35.33203125" customWidth="1"/>
    <col min="8" max="8" width="92.6640625" customWidth="1"/>
    <col min="10" max="10" width="16.6640625" customWidth="1"/>
    <col min="11" max="11" width="88.44140625" customWidth="1"/>
  </cols>
  <sheetData>
    <row r="1" spans="1:11">
      <c r="A1" s="478" t="s">
        <v>1632</v>
      </c>
      <c r="B1" s="478"/>
      <c r="D1" s="479" t="s">
        <v>1635</v>
      </c>
      <c r="E1" s="479"/>
      <c r="G1" s="479" t="s">
        <v>1648</v>
      </c>
      <c r="H1" s="479"/>
      <c r="J1" s="479" t="s">
        <v>1660</v>
      </c>
      <c r="K1" s="479"/>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2"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6" customHeight="1">
      <c r="A6" s="65" t="s">
        <v>1703</v>
      </c>
      <c r="B6" s="65" t="s">
        <v>1704</v>
      </c>
      <c r="D6" s="69" t="s">
        <v>1673</v>
      </c>
      <c r="E6" s="65" t="s">
        <v>1657</v>
      </c>
      <c r="G6" s="65" t="s">
        <v>1670</v>
      </c>
      <c r="H6" s="65" t="s">
        <v>1671</v>
      </c>
    </row>
    <row r="7" spans="1:11" ht="141.6" customHeight="1">
      <c r="A7" s="4"/>
      <c r="B7" s="4"/>
      <c r="D7" s="69" t="s">
        <v>1674</v>
      </c>
      <c r="E7" s="65" t="s">
        <v>1655</v>
      </c>
      <c r="G7" s="65" t="s">
        <v>1678</v>
      </c>
      <c r="H7" s="67" t="s">
        <v>1679</v>
      </c>
    </row>
    <row r="8" spans="1:11" ht="103.2" customHeight="1">
      <c r="A8" s="4"/>
      <c r="B8" s="4"/>
      <c r="D8" s="68" t="s">
        <v>1665</v>
      </c>
      <c r="E8" s="65" t="s">
        <v>1664</v>
      </c>
      <c r="G8" s="71" t="s">
        <v>1696</v>
      </c>
      <c r="H8" s="71"/>
    </row>
    <row r="9" spans="1:11" ht="160.19999999999999" customHeight="1">
      <c r="A9" s="65" t="s">
        <v>1643</v>
      </c>
      <c r="B9" s="65" t="s">
        <v>1642</v>
      </c>
      <c r="D9" s="68" t="s">
        <v>1675</v>
      </c>
      <c r="E9" s="65" t="s">
        <v>1668</v>
      </c>
      <c r="G9" s="71"/>
      <c r="H9" s="71"/>
    </row>
    <row r="10" spans="1:11" ht="138.6"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7.95" customHeight="1">
      <c r="A12" s="65"/>
      <c r="B12" s="65"/>
      <c r="D12" s="70" t="s">
        <v>1680</v>
      </c>
      <c r="E12" s="65" t="s">
        <v>1681</v>
      </c>
    </row>
    <row r="13" spans="1:11" ht="356.4">
      <c r="D13" s="70" t="s">
        <v>1682</v>
      </c>
      <c r="E13" s="65" t="s">
        <v>1685</v>
      </c>
    </row>
    <row r="14" spans="1:11" ht="277.2">
      <c r="D14" s="70" t="s">
        <v>1686</v>
      </c>
      <c r="E14" s="65" t="s">
        <v>1687</v>
      </c>
    </row>
    <row r="15" spans="1:11" ht="57.6" customHeight="1">
      <c r="D15" s="70" t="s">
        <v>1688</v>
      </c>
      <c r="E15" s="65" t="s">
        <v>1689</v>
      </c>
    </row>
    <row r="16" spans="1:11" ht="58.2" customHeight="1">
      <c r="D16" s="70" t="s">
        <v>1690</v>
      </c>
      <c r="E16" s="65" t="s">
        <v>1691</v>
      </c>
    </row>
    <row r="17" spans="4:5" ht="156.6" customHeight="1">
      <c r="D17" s="65" t="s">
        <v>1692</v>
      </c>
      <c r="E17" s="65" t="s">
        <v>1693</v>
      </c>
    </row>
    <row r="18" spans="4:5" ht="192.6" customHeight="1">
      <c r="D18" s="65" t="s">
        <v>1698</v>
      </c>
      <c r="E18" s="65" t="s">
        <v>1694</v>
      </c>
    </row>
    <row r="19" spans="4:5" ht="170.4" customHeight="1">
      <c r="D19" s="65" t="s">
        <v>1697</v>
      </c>
      <c r="E19" s="65" t="s">
        <v>1695</v>
      </c>
    </row>
    <row r="20" spans="4:5" ht="79.2">
      <c r="D20" s="65" t="s">
        <v>1699</v>
      </c>
      <c r="E20" s="65" t="s">
        <v>1700</v>
      </c>
    </row>
    <row r="21" spans="4:5" ht="103.2"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12D5-5BE9-4DCD-BFB2-97E6D5105D3E}">
  <sheetPr codeName="Hoja4"/>
  <dimension ref="A1:K23"/>
  <sheetViews>
    <sheetView showGridLines="0" workbookViewId="0">
      <selection activeCell="B16" sqref="B16"/>
    </sheetView>
  </sheetViews>
  <sheetFormatPr baseColWidth="10" defaultRowHeight="13.2"/>
  <cols>
    <col min="1" max="1" width="25.77734375" customWidth="1"/>
    <col min="2" max="2" width="49.33203125" customWidth="1"/>
    <col min="8" max="8" width="15.109375" customWidth="1"/>
    <col min="9" max="9" width="11.109375" customWidth="1"/>
    <col min="11" max="11" width="13" bestFit="1" customWidth="1"/>
    <col min="12" max="12" width="12.77734375" bestFit="1" customWidth="1"/>
  </cols>
  <sheetData>
    <row r="1" spans="1:11" ht="16.8">
      <c r="A1" s="62"/>
      <c r="B1" s="62"/>
      <c r="C1" s="62"/>
      <c r="D1" s="62"/>
      <c r="E1" s="62"/>
    </row>
    <row r="2" spans="1:11" ht="16.8">
      <c r="A2" s="62" t="s">
        <v>1608</v>
      </c>
      <c r="B2" s="63" t="s">
        <v>1607</v>
      </c>
      <c r="C2" s="62"/>
      <c r="D2" s="62"/>
      <c r="E2" s="62"/>
    </row>
    <row r="3" spans="1:11" ht="16.8">
      <c r="A3" s="62"/>
      <c r="B3" s="62"/>
      <c r="C3" s="62"/>
      <c r="D3" s="62"/>
      <c r="E3" s="62"/>
    </row>
    <row r="4" spans="1:11" ht="16.8">
      <c r="A4" s="62" t="s">
        <v>1609</v>
      </c>
      <c r="B4" s="62"/>
      <c r="C4" s="62"/>
      <c r="D4" s="62"/>
      <c r="E4" s="62"/>
      <c r="I4" s="1" t="s">
        <v>1610</v>
      </c>
      <c r="J4" s="1" t="s">
        <v>1611</v>
      </c>
    </row>
    <row r="5" spans="1:11" ht="16.8">
      <c r="A5" s="62" t="s">
        <v>1463</v>
      </c>
      <c r="B5" s="62"/>
      <c r="C5" s="62"/>
      <c r="I5" s="62" t="s">
        <v>284</v>
      </c>
      <c r="J5" s="62" t="s">
        <v>285</v>
      </c>
      <c r="K5" t="b">
        <f t="shared" ref="K5:K17" si="0">OR(I5="NO",J5="NO")</f>
        <v>1</v>
      </c>
    </row>
    <row r="6" spans="1:11" ht="16.8">
      <c r="A6" s="62" t="s">
        <v>1464</v>
      </c>
      <c r="B6" s="62"/>
      <c r="C6" s="62"/>
      <c r="I6" s="62" t="s">
        <v>284</v>
      </c>
      <c r="J6" s="62" t="s">
        <v>284</v>
      </c>
      <c r="K6" t="b">
        <f t="shared" si="0"/>
        <v>0</v>
      </c>
    </row>
    <row r="7" spans="1:11" ht="16.8">
      <c r="A7" s="62" t="s">
        <v>1465</v>
      </c>
      <c r="B7" s="62"/>
      <c r="C7" s="62"/>
      <c r="I7" s="62" t="s">
        <v>284</v>
      </c>
      <c r="J7" s="62" t="s">
        <v>284</v>
      </c>
      <c r="K7" t="b">
        <f t="shared" si="0"/>
        <v>0</v>
      </c>
    </row>
    <row r="8" spans="1:11" ht="16.8">
      <c r="A8" s="62" t="s">
        <v>1466</v>
      </c>
      <c r="B8" s="62"/>
      <c r="C8" s="62"/>
      <c r="I8" s="62" t="s">
        <v>284</v>
      </c>
      <c r="J8" s="62" t="s">
        <v>284</v>
      </c>
      <c r="K8" t="b">
        <f t="shared" si="0"/>
        <v>0</v>
      </c>
    </row>
    <row r="9" spans="1:11" ht="16.8">
      <c r="A9" s="62" t="s">
        <v>1467</v>
      </c>
      <c r="B9" s="62"/>
      <c r="C9" s="62"/>
      <c r="I9" s="62" t="str">
        <f>IF($B$2="VIABILIDAD","NO","SI")</f>
        <v>NO</v>
      </c>
      <c r="J9" s="62" t="s">
        <v>284</v>
      </c>
      <c r="K9" t="b">
        <f t="shared" si="0"/>
        <v>1</v>
      </c>
    </row>
    <row r="10" spans="1:11" ht="16.8">
      <c r="A10" s="62" t="s">
        <v>1468</v>
      </c>
      <c r="B10" s="62"/>
      <c r="C10" s="62"/>
      <c r="I10" s="62" t="str">
        <f t="shared" ref="I10:I15" si="1">IF($B$2="VIABILIDAD","NO","SI")</f>
        <v>NO</v>
      </c>
      <c r="J10" s="62" t="s">
        <v>284</v>
      </c>
      <c r="K10" t="b">
        <f t="shared" si="0"/>
        <v>1</v>
      </c>
    </row>
    <row r="11" spans="1:11" ht="16.8">
      <c r="A11" s="62" t="s">
        <v>1469</v>
      </c>
      <c r="B11" s="62"/>
      <c r="C11" s="62"/>
      <c r="I11" s="62" t="str">
        <f t="shared" si="1"/>
        <v>NO</v>
      </c>
      <c r="J11" s="62" t="s">
        <v>284</v>
      </c>
      <c r="K11" t="b">
        <f t="shared" si="0"/>
        <v>1</v>
      </c>
    </row>
    <row r="12" spans="1:11" ht="16.8">
      <c r="A12" s="62" t="s">
        <v>1470</v>
      </c>
      <c r="B12" s="62"/>
      <c r="C12" s="62"/>
      <c r="I12" s="62" t="s">
        <v>284</v>
      </c>
      <c r="J12" s="62" t="s">
        <v>284</v>
      </c>
      <c r="K12" t="b">
        <f t="shared" si="0"/>
        <v>0</v>
      </c>
    </row>
    <row r="13" spans="1:11" ht="16.8">
      <c r="A13" s="62" t="s">
        <v>1471</v>
      </c>
      <c r="B13" s="62"/>
      <c r="C13" s="62"/>
      <c r="I13" s="62" t="str">
        <f t="shared" si="1"/>
        <v>NO</v>
      </c>
      <c r="J13" s="62" t="s">
        <v>284</v>
      </c>
      <c r="K13" t="b">
        <f t="shared" si="0"/>
        <v>1</v>
      </c>
    </row>
    <row r="14" spans="1:11" ht="16.8">
      <c r="A14" s="62" t="s">
        <v>1472</v>
      </c>
      <c r="B14" s="62"/>
      <c r="C14" s="62"/>
      <c r="I14" s="62" t="str">
        <f t="shared" si="1"/>
        <v>NO</v>
      </c>
      <c r="J14" s="62" t="s">
        <v>284</v>
      </c>
      <c r="K14" t="b">
        <f t="shared" si="0"/>
        <v>1</v>
      </c>
    </row>
    <row r="15" spans="1:11" ht="16.8">
      <c r="A15" s="62" t="s">
        <v>1473</v>
      </c>
      <c r="B15" s="62"/>
      <c r="C15" s="62"/>
      <c r="I15" s="62" t="str">
        <f t="shared" si="1"/>
        <v>NO</v>
      </c>
      <c r="J15" s="62" t="s">
        <v>284</v>
      </c>
      <c r="K15" t="b">
        <f t="shared" si="0"/>
        <v>1</v>
      </c>
    </row>
    <row r="16" spans="1:11" ht="16.8">
      <c r="A16" s="62" t="s">
        <v>1600</v>
      </c>
      <c r="B16" s="62"/>
      <c r="C16" s="62"/>
      <c r="I16" s="62" t="s">
        <v>284</v>
      </c>
      <c r="J16" s="62" t="s">
        <v>284</v>
      </c>
      <c r="K16" t="b">
        <f t="shared" si="0"/>
        <v>0</v>
      </c>
    </row>
    <row r="17" spans="1:11" ht="16.8">
      <c r="A17" s="62" t="s">
        <v>1601</v>
      </c>
      <c r="B17" s="62"/>
      <c r="C17" s="62"/>
      <c r="I17" s="62" t="s">
        <v>284</v>
      </c>
      <c r="J17" s="62" t="s">
        <v>284</v>
      </c>
      <c r="K17" t="b">
        <f t="shared" si="0"/>
        <v>0</v>
      </c>
    </row>
    <row r="18" spans="1:11" ht="16.8">
      <c r="A18" s="62"/>
      <c r="B18" s="62"/>
      <c r="C18" s="62"/>
      <c r="H18" s="62"/>
      <c r="I18" s="62"/>
    </row>
    <row r="19" spans="1:11" ht="16.8">
      <c r="A19" s="62"/>
      <c r="B19" s="62"/>
      <c r="C19" s="62"/>
      <c r="H19" s="62"/>
      <c r="I19" s="62"/>
    </row>
    <row r="21" spans="1:11">
      <c r="A21" s="486" t="s">
        <v>1463</v>
      </c>
      <c r="B21" s="487"/>
      <c r="C21" s="487"/>
      <c r="D21" s="487"/>
      <c r="E21" s="487"/>
      <c r="F21" s="487"/>
      <c r="G21" s="487"/>
      <c r="H21" s="487"/>
      <c r="I21" s="487"/>
      <c r="J21" s="488"/>
      <c r="K21" t="b">
        <f>$K$5</f>
        <v>1</v>
      </c>
    </row>
    <row r="22" spans="1:11" ht="23.4">
      <c r="A22" s="480" t="s">
        <v>9</v>
      </c>
      <c r="B22" s="481"/>
      <c r="C22" s="482"/>
      <c r="D22" s="60" t="s">
        <v>1459</v>
      </c>
      <c r="E22" s="480" t="s">
        <v>11</v>
      </c>
      <c r="F22" s="481"/>
      <c r="G22" s="481"/>
      <c r="H22" s="481"/>
      <c r="I22" s="481"/>
      <c r="J22" s="482"/>
      <c r="K22" t="b">
        <f>$K$5</f>
        <v>1</v>
      </c>
    </row>
    <row r="23" spans="1:11">
      <c r="A23" s="483" t="s">
        <v>1602</v>
      </c>
      <c r="B23" s="484"/>
      <c r="C23" s="485"/>
      <c r="D23" s="61" t="s">
        <v>1460</v>
      </c>
      <c r="E23" s="483" t="s">
        <v>1603</v>
      </c>
      <c r="F23" s="484"/>
      <c r="G23" s="484"/>
      <c r="H23" s="484"/>
      <c r="I23" s="484"/>
      <c r="J23" s="485"/>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C01B2E2-0482-4EE5-8A9C-D2753523A1AC}">
          <x14:formula1>
            <xm:f>'Listas desplegables'!$A$239:$A$241</xm:f>
          </x14:formula1>
          <xm:sqref>D23</xm:sqref>
        </x14:dataValidation>
        <x14:dataValidation type="list" allowBlank="1" showInputMessage="1" showErrorMessage="1" xr:uid="{170EBA74-735E-45A6-8483-10CE9B19A4AE}">
          <x14:formula1>
            <xm:f>'Listas desplegables'!$A$183:$A$184</xm:f>
          </x14:formula1>
          <xm:sqref>B2:B3</xm:sqref>
        </x14:dataValidation>
        <x14:dataValidation type="list" allowBlank="1" showInputMessage="1" showErrorMessage="1" xr:uid="{F183FEC0-FF79-4466-AA67-63B597A43CE2}">
          <x14:formula1>
            <xm:f>'Listas desplegables'!$A$275:$A$276</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1774-EE8B-4577-B8E9-FAB0A0452707}">
  <sheetPr codeName="Hoja5"/>
  <dimension ref="A1:K297"/>
  <sheetViews>
    <sheetView topLeftCell="A241" zoomScale="70" zoomScaleNormal="70" workbookViewId="0">
      <selection activeCell="B265" sqref="B265"/>
    </sheetView>
  </sheetViews>
  <sheetFormatPr baseColWidth="10" defaultColWidth="8.77734375" defaultRowHeight="13.2"/>
  <cols>
    <col min="1" max="1" width="21.33203125" style="16" customWidth="1"/>
    <col min="2" max="2" width="22.6640625" style="16" customWidth="1"/>
    <col min="3" max="3" width="17.109375" style="16" customWidth="1"/>
    <col min="4" max="4" width="20.33203125" style="16" customWidth="1"/>
    <col min="5" max="5" width="17.6640625" style="16" customWidth="1"/>
    <col min="6" max="6" width="15.109375" style="16" customWidth="1"/>
    <col min="7" max="7" width="11.33203125" style="16" customWidth="1"/>
    <col min="8" max="8" width="11.6640625" style="16" customWidth="1"/>
    <col min="9" max="9" width="17.109375" style="16" customWidth="1"/>
    <col min="10" max="10" width="21" style="16" customWidth="1"/>
    <col min="11" max="16384" width="8.77734375" style="16"/>
  </cols>
  <sheetData>
    <row r="1" spans="1:10" ht="21.75" customHeight="1">
      <c r="A1" s="530"/>
      <c r="B1" s="530"/>
      <c r="C1" s="530"/>
      <c r="D1" s="530"/>
      <c r="E1" s="530"/>
      <c r="F1" s="530"/>
      <c r="G1" s="530"/>
      <c r="H1" s="530"/>
      <c r="I1" s="515" t="s">
        <v>2</v>
      </c>
      <c r="J1" s="516"/>
    </row>
    <row r="2" spans="1:10" ht="28.5" customHeight="1">
      <c r="A2" s="530"/>
      <c r="B2" s="530"/>
      <c r="C2" s="530"/>
      <c r="D2" s="530"/>
      <c r="E2" s="530"/>
      <c r="F2" s="530"/>
      <c r="G2" s="530"/>
      <c r="H2" s="530"/>
      <c r="I2" s="515" t="s">
        <v>3</v>
      </c>
      <c r="J2" s="516"/>
    </row>
    <row r="3" spans="1:10" ht="22.5" customHeight="1">
      <c r="A3" s="517" t="s">
        <v>0</v>
      </c>
      <c r="B3" s="518"/>
      <c r="C3" s="518"/>
      <c r="D3" s="518"/>
      <c r="E3" s="518"/>
      <c r="F3" s="518"/>
      <c r="G3" s="518"/>
      <c r="H3" s="518"/>
      <c r="I3" s="518"/>
      <c r="J3" s="518"/>
    </row>
    <row r="4" spans="1:10" ht="20.25" customHeight="1">
      <c r="A4" s="519" t="s">
        <v>1453</v>
      </c>
      <c r="B4" s="520"/>
      <c r="C4" s="520"/>
      <c r="D4" s="520"/>
      <c r="E4" s="520"/>
      <c r="F4" s="520"/>
      <c r="G4" s="520"/>
      <c r="H4" s="520"/>
      <c r="I4" s="520"/>
      <c r="J4" s="520"/>
    </row>
    <row r="5" spans="1:10" ht="49.5" customHeight="1">
      <c r="A5" s="521" t="s">
        <v>1512</v>
      </c>
      <c r="B5" s="522"/>
      <c r="C5" s="522"/>
      <c r="D5" s="522"/>
      <c r="E5" s="522"/>
      <c r="F5" s="522"/>
      <c r="G5" s="522"/>
      <c r="H5" s="522"/>
      <c r="I5" s="522"/>
      <c r="J5" s="522"/>
    </row>
    <row r="6" spans="1:10" ht="51.75" customHeight="1">
      <c r="A6" s="523" t="s">
        <v>1444</v>
      </c>
      <c r="B6" s="524"/>
      <c r="C6" s="524"/>
      <c r="D6" s="524"/>
      <c r="E6" s="524"/>
      <c r="F6" s="524"/>
      <c r="G6" s="524"/>
      <c r="H6" s="524"/>
      <c r="I6" s="524"/>
      <c r="J6" s="524"/>
    </row>
    <row r="7" spans="1:10" ht="17.25" customHeight="1">
      <c r="A7" s="498" t="s">
        <v>4</v>
      </c>
      <c r="B7" s="498"/>
      <c r="C7" s="498"/>
      <c r="D7" s="498"/>
      <c r="E7" s="498"/>
      <c r="F7" s="498"/>
      <c r="G7" s="498"/>
      <c r="H7" s="498"/>
      <c r="I7" s="498"/>
      <c r="J7" s="498"/>
    </row>
    <row r="8" spans="1:10" ht="27.9" customHeight="1">
      <c r="A8" s="41" t="s">
        <v>5</v>
      </c>
      <c r="B8" s="528" t="s">
        <v>1568</v>
      </c>
      <c r="C8" s="528"/>
      <c r="D8" s="528"/>
      <c r="E8" s="528"/>
      <c r="F8" s="531" t="s">
        <v>6</v>
      </c>
      <c r="G8" s="531"/>
      <c r="H8" s="532" t="s">
        <v>1566</v>
      </c>
      <c r="I8" s="532"/>
      <c r="J8" s="532"/>
    </row>
    <row r="9" spans="1:10" ht="35.25" customHeight="1">
      <c r="A9" s="41" t="s">
        <v>1507</v>
      </c>
      <c r="B9" s="35" t="s">
        <v>1510</v>
      </c>
      <c r="C9" s="41" t="s">
        <v>1517</v>
      </c>
      <c r="D9" s="528" t="s">
        <v>320</v>
      </c>
      <c r="E9" s="528"/>
      <c r="F9" s="531" t="s">
        <v>289</v>
      </c>
      <c r="G9" s="531"/>
      <c r="H9" s="528" t="s">
        <v>1562</v>
      </c>
      <c r="I9" s="528"/>
      <c r="J9" s="528"/>
    </row>
    <row r="10" spans="1:10" ht="30" customHeight="1">
      <c r="A10" s="15" t="s">
        <v>1508</v>
      </c>
      <c r="B10" s="35" t="s">
        <v>1498</v>
      </c>
      <c r="C10" s="41" t="s">
        <v>18</v>
      </c>
      <c r="D10" s="528" t="s">
        <v>1567</v>
      </c>
      <c r="E10" s="528"/>
      <c r="F10" s="531" t="s">
        <v>1</v>
      </c>
      <c r="G10" s="531"/>
      <c r="H10" s="528" t="s">
        <v>1569</v>
      </c>
      <c r="I10" s="528"/>
      <c r="J10" s="528"/>
    </row>
    <row r="11" spans="1:10" ht="27.9" customHeight="1">
      <c r="A11" s="41" t="s">
        <v>7</v>
      </c>
      <c r="B11" s="42" t="s">
        <v>112</v>
      </c>
      <c r="C11" s="41" t="s">
        <v>1530</v>
      </c>
      <c r="D11" s="528" t="s">
        <v>1565</v>
      </c>
      <c r="E11" s="528"/>
      <c r="F11" s="531" t="s">
        <v>1531</v>
      </c>
      <c r="G11" s="531"/>
      <c r="H11" s="528" t="s">
        <v>1544</v>
      </c>
      <c r="I11" s="528"/>
      <c r="J11" s="528"/>
    </row>
    <row r="12" spans="1:10" ht="31.5" customHeight="1">
      <c r="A12" s="15" t="s">
        <v>1532</v>
      </c>
      <c r="B12" s="42" t="s">
        <v>325</v>
      </c>
      <c r="C12" s="15" t="s">
        <v>290</v>
      </c>
      <c r="D12" s="614">
        <v>15</v>
      </c>
      <c r="E12" s="614"/>
      <c r="F12" s="493" t="s">
        <v>321</v>
      </c>
      <c r="G12" s="493"/>
      <c r="H12" s="623" t="s">
        <v>316</v>
      </c>
      <c r="I12" s="623"/>
      <c r="J12" s="623"/>
    </row>
    <row r="13" spans="1:10" ht="23.25" customHeight="1">
      <c r="A13" s="493" t="s">
        <v>1527</v>
      </c>
      <c r="B13" s="493"/>
      <c r="C13" s="493"/>
      <c r="D13" s="493"/>
      <c r="E13" s="493"/>
      <c r="F13" s="493"/>
      <c r="G13" s="493"/>
      <c r="H13" s="493"/>
      <c r="I13" s="493"/>
      <c r="J13" s="493"/>
    </row>
    <row r="14" spans="1:10" ht="24.75" customHeight="1">
      <c r="A14" s="493" t="s">
        <v>1528</v>
      </c>
      <c r="B14" s="493"/>
      <c r="C14" s="493"/>
      <c r="D14" s="529" t="s">
        <v>1522</v>
      </c>
      <c r="E14" s="529"/>
      <c r="F14" s="529"/>
      <c r="G14" s="529"/>
      <c r="H14" s="529"/>
      <c r="I14" s="529"/>
      <c r="J14" s="529"/>
    </row>
    <row r="15" spans="1:10" ht="40.5" customHeight="1">
      <c r="A15" s="41" t="s">
        <v>1519</v>
      </c>
      <c r="B15" s="41" t="s">
        <v>1520</v>
      </c>
      <c r="C15" s="41" t="s">
        <v>326</v>
      </c>
      <c r="D15" s="615" t="s">
        <v>1570</v>
      </c>
      <c r="E15" s="615"/>
      <c r="F15" s="531" t="s">
        <v>1523</v>
      </c>
      <c r="G15" s="531"/>
      <c r="H15" s="493" t="s">
        <v>1519</v>
      </c>
      <c r="I15" s="493"/>
      <c r="J15" s="15" t="s">
        <v>1524</v>
      </c>
    </row>
    <row r="16" spans="1:10" ht="20.399999999999999" customHeight="1">
      <c r="A16" s="38">
        <v>1200</v>
      </c>
      <c r="B16" s="37" t="s">
        <v>134</v>
      </c>
      <c r="C16" s="36" t="s">
        <v>327</v>
      </c>
      <c r="D16" s="525" t="s">
        <v>1571</v>
      </c>
      <c r="E16" s="525"/>
      <c r="F16" s="526" t="s">
        <v>133</v>
      </c>
      <c r="G16" s="526"/>
      <c r="H16" s="527">
        <v>200</v>
      </c>
      <c r="I16" s="527"/>
      <c r="J16" s="49">
        <v>2021</v>
      </c>
    </row>
    <row r="17" spans="1:10" ht="20.399999999999999" customHeight="1">
      <c r="A17" s="38">
        <v>5000000</v>
      </c>
      <c r="B17" s="37" t="s">
        <v>287</v>
      </c>
      <c r="C17" s="36" t="s">
        <v>328</v>
      </c>
      <c r="D17" s="525" t="s">
        <v>1572</v>
      </c>
      <c r="E17" s="525"/>
      <c r="F17" s="526" t="s">
        <v>1526</v>
      </c>
      <c r="G17" s="526"/>
      <c r="H17" s="527">
        <v>100</v>
      </c>
      <c r="I17" s="527"/>
      <c r="J17" s="49">
        <v>2022</v>
      </c>
    </row>
    <row r="18" spans="1:10" ht="20.399999999999999" customHeight="1">
      <c r="A18" s="38"/>
      <c r="B18" s="37"/>
      <c r="C18" s="36"/>
      <c r="D18" s="525"/>
      <c r="E18" s="525"/>
      <c r="F18" s="526"/>
      <c r="G18" s="526"/>
      <c r="H18" s="527"/>
      <c r="I18" s="527"/>
      <c r="J18" s="49"/>
    </row>
    <row r="19" spans="1:10" ht="20.399999999999999" customHeight="1">
      <c r="A19" s="38"/>
      <c r="B19" s="37"/>
      <c r="C19" s="36"/>
      <c r="D19" s="525"/>
      <c r="E19" s="525"/>
      <c r="F19" s="526"/>
      <c r="G19" s="526"/>
      <c r="H19" s="527"/>
      <c r="I19" s="527"/>
      <c r="J19" s="49"/>
    </row>
    <row r="20" spans="1:10" ht="20.399999999999999" customHeight="1">
      <c r="A20" s="38"/>
      <c r="B20" s="37"/>
      <c r="C20" s="36"/>
      <c r="D20" s="525"/>
      <c r="E20" s="525"/>
      <c r="F20" s="526"/>
      <c r="G20" s="526"/>
      <c r="H20" s="527"/>
      <c r="I20" s="527"/>
      <c r="J20" s="49"/>
    </row>
    <row r="21" spans="1:10" ht="15" customHeight="1">
      <c r="A21" s="622" t="s">
        <v>1529</v>
      </c>
      <c r="B21" s="622"/>
      <c r="C21" s="38">
        <f>SUM(A16:A20)</f>
        <v>5001200</v>
      </c>
      <c r="D21" s="622" t="s">
        <v>1525</v>
      </c>
      <c r="E21" s="622"/>
      <c r="F21" s="622"/>
      <c r="G21" s="622"/>
      <c r="H21" s="616">
        <f>+H16+H17+H18+H19+H20</f>
        <v>300</v>
      </c>
      <c r="I21" s="616"/>
      <c r="J21" s="49"/>
    </row>
    <row r="22" spans="1:10" ht="30" customHeight="1">
      <c r="A22" s="493" t="s">
        <v>8</v>
      </c>
      <c r="B22" s="493"/>
      <c r="C22" s="617">
        <f>C21+H21</f>
        <v>5001500</v>
      </c>
      <c r="D22" s="495"/>
      <c r="E22" s="533" t="s">
        <v>139</v>
      </c>
      <c r="F22" s="533"/>
      <c r="G22" s="533"/>
      <c r="H22" s="533"/>
      <c r="I22" s="533"/>
      <c r="J22" s="533"/>
    </row>
    <row r="23" spans="1:10" ht="21.9" customHeight="1">
      <c r="A23" s="493"/>
      <c r="B23" s="493"/>
      <c r="C23" s="495"/>
      <c r="D23" s="495"/>
      <c r="E23" s="43" t="s">
        <v>1533</v>
      </c>
      <c r="F23" s="28" t="s">
        <v>140</v>
      </c>
      <c r="G23" s="493" t="s">
        <v>288</v>
      </c>
      <c r="H23" s="493"/>
      <c r="I23" s="532" t="s">
        <v>140</v>
      </c>
      <c r="J23" s="532"/>
    </row>
    <row r="24" spans="1:10" ht="35.25" customHeight="1">
      <c r="A24" s="15" t="s">
        <v>1433</v>
      </c>
      <c r="B24" s="39">
        <f>C23+H23</f>
        <v>0</v>
      </c>
      <c r="C24" s="41" t="s">
        <v>286</v>
      </c>
      <c r="D24" s="618"/>
      <c r="E24" s="618"/>
      <c r="F24" s="531" t="s">
        <v>1474</v>
      </c>
      <c r="G24" s="531"/>
      <c r="H24" s="528"/>
      <c r="I24" s="528"/>
      <c r="J24" s="528"/>
    </row>
    <row r="25" spans="1:10" ht="22.5" customHeight="1">
      <c r="A25" s="619" t="s">
        <v>1437</v>
      </c>
      <c r="B25" s="619"/>
      <c r="C25" s="619"/>
      <c r="D25" s="44" t="s">
        <v>22</v>
      </c>
      <c r="E25" s="619" t="s">
        <v>1438</v>
      </c>
      <c r="F25" s="619"/>
      <c r="G25" s="619"/>
      <c r="H25" s="620" t="s">
        <v>22</v>
      </c>
      <c r="I25" s="621"/>
      <c r="J25" s="621"/>
    </row>
    <row r="26" spans="1:10" ht="40.5" customHeight="1">
      <c r="A26" s="30" t="s">
        <v>291</v>
      </c>
      <c r="B26" s="624" t="s">
        <v>1462</v>
      </c>
      <c r="C26" s="624"/>
      <c r="D26" s="624"/>
      <c r="E26" s="624"/>
      <c r="F26" s="624"/>
      <c r="G26" s="624"/>
      <c r="H26" s="624"/>
      <c r="I26" s="624"/>
      <c r="J26" s="624"/>
    </row>
    <row r="27" spans="1:10" ht="40.5" customHeight="1">
      <c r="A27" s="30" t="s">
        <v>1511</v>
      </c>
      <c r="B27" s="624" t="s">
        <v>1458</v>
      </c>
      <c r="C27" s="624"/>
      <c r="D27" s="624"/>
      <c r="E27" s="624"/>
      <c r="F27" s="624"/>
      <c r="G27" s="624"/>
      <c r="H27" s="624"/>
      <c r="I27" s="624"/>
      <c r="J27" s="624"/>
    </row>
    <row r="28" spans="1:10" ht="33.75" customHeight="1">
      <c r="A28" s="493" t="s">
        <v>20</v>
      </c>
      <c r="B28" s="494"/>
      <c r="C28" s="493" t="s">
        <v>21</v>
      </c>
      <c r="D28" s="495"/>
      <c r="E28" s="493" t="s">
        <v>283</v>
      </c>
      <c r="F28" s="493"/>
      <c r="G28" s="493"/>
      <c r="H28" s="493" t="s">
        <v>311</v>
      </c>
      <c r="I28" s="493"/>
      <c r="J28" s="493"/>
    </row>
    <row r="29" spans="1:10" ht="24" customHeight="1">
      <c r="A29" s="493"/>
      <c r="B29" s="494"/>
      <c r="C29" s="493"/>
      <c r="D29" s="495"/>
      <c r="E29" s="42" t="s">
        <v>1559</v>
      </c>
      <c r="F29" s="42" t="s">
        <v>1560</v>
      </c>
      <c r="G29" s="42" t="s">
        <v>1561</v>
      </c>
      <c r="H29" s="42" t="s">
        <v>1559</v>
      </c>
      <c r="I29" s="42" t="s">
        <v>1560</v>
      </c>
      <c r="J29" s="42" t="s">
        <v>1561</v>
      </c>
    </row>
    <row r="30" spans="1:10" ht="15.9" customHeight="1">
      <c r="A30" s="493"/>
      <c r="B30" s="494"/>
      <c r="C30" s="493"/>
      <c r="D30" s="495"/>
      <c r="E30" s="28" t="s">
        <v>285</v>
      </c>
      <c r="F30" s="28" t="s">
        <v>284</v>
      </c>
      <c r="G30" s="28" t="s">
        <v>285</v>
      </c>
      <c r="H30" s="28" t="s">
        <v>284</v>
      </c>
      <c r="I30" s="28" t="s">
        <v>284</v>
      </c>
      <c r="J30" s="28" t="s">
        <v>285</v>
      </c>
    </row>
    <row r="31" spans="1:10" ht="9.9" customHeight="1">
      <c r="A31" s="613"/>
      <c r="B31" s="613"/>
      <c r="C31" s="613"/>
      <c r="D31" s="613"/>
      <c r="E31" s="613"/>
      <c r="F31" s="613"/>
      <c r="G31" s="613"/>
      <c r="H31" s="613"/>
      <c r="I31" s="613"/>
    </row>
    <row r="32" spans="1:10" ht="19.5" customHeight="1">
      <c r="A32" s="625" t="s">
        <v>1445</v>
      </c>
      <c r="B32" s="625"/>
      <c r="C32" s="625"/>
      <c r="D32" s="625"/>
      <c r="E32" s="625"/>
      <c r="F32" s="625"/>
      <c r="G32" s="625"/>
      <c r="H32" s="625"/>
      <c r="I32" s="625"/>
      <c r="J32" s="625"/>
    </row>
    <row r="33" spans="1:10" ht="14.25" customHeight="1">
      <c r="A33" s="586" t="s">
        <v>1440</v>
      </c>
      <c r="B33" s="586"/>
      <c r="C33" s="586"/>
      <c r="D33" s="586"/>
      <c r="E33" s="586"/>
      <c r="F33" s="586"/>
      <c r="G33" s="586"/>
      <c r="H33" s="586"/>
      <c r="I33" s="586"/>
      <c r="J33" s="586"/>
    </row>
    <row r="34" spans="1:10" ht="15" customHeight="1">
      <c r="A34" s="503" t="s">
        <v>1441</v>
      </c>
      <c r="B34" s="503"/>
      <c r="C34" s="503"/>
      <c r="D34" s="503"/>
      <c r="E34" s="503"/>
      <c r="F34" s="503"/>
      <c r="G34" s="503"/>
      <c r="H34" s="503"/>
      <c r="I34" s="503"/>
      <c r="J34" s="503"/>
    </row>
    <row r="35" spans="1:10" ht="15" customHeight="1">
      <c r="A35" s="504" t="s">
        <v>1443</v>
      </c>
      <c r="B35" s="504"/>
      <c r="C35" s="504"/>
      <c r="D35" s="504"/>
      <c r="E35" s="504"/>
      <c r="F35" s="504"/>
      <c r="G35" s="504"/>
      <c r="H35" s="504"/>
      <c r="I35" s="504"/>
      <c r="J35" s="504"/>
    </row>
    <row r="36" spans="1:10" ht="14.25" customHeight="1">
      <c r="A36" s="503" t="s">
        <v>331</v>
      </c>
      <c r="B36" s="503"/>
      <c r="C36" s="503"/>
      <c r="D36" s="503"/>
      <c r="E36" s="503"/>
      <c r="F36" s="503"/>
      <c r="G36" s="503"/>
      <c r="H36" s="503"/>
      <c r="I36" s="503"/>
      <c r="J36" s="503"/>
    </row>
    <row r="37" spans="1:10">
      <c r="A37" s="505" t="s">
        <v>1442</v>
      </c>
      <c r="B37" s="505"/>
      <c r="C37" s="505"/>
      <c r="D37" s="505"/>
      <c r="E37" s="505"/>
      <c r="F37" s="505"/>
      <c r="G37" s="505"/>
      <c r="H37" s="505"/>
      <c r="I37" s="505"/>
      <c r="J37" s="505"/>
    </row>
    <row r="38" spans="1:10" ht="19.5" hidden="1" customHeight="1">
      <c r="A38" s="612" t="s">
        <v>296</v>
      </c>
      <c r="B38" s="583"/>
      <c r="C38" s="583"/>
      <c r="D38" s="583"/>
      <c r="E38" s="583"/>
      <c r="F38" s="583"/>
      <c r="G38" s="583"/>
      <c r="H38" s="583"/>
      <c r="I38" s="584"/>
    </row>
    <row r="39" spans="1:10" ht="21.75" hidden="1" customHeight="1">
      <c r="A39" s="548" t="s">
        <v>9</v>
      </c>
      <c r="B39" s="549"/>
      <c r="C39" s="550"/>
      <c r="D39" s="17" t="s">
        <v>148</v>
      </c>
      <c r="E39" s="548" t="s">
        <v>11</v>
      </c>
      <c r="F39" s="549"/>
      <c r="G39" s="549"/>
      <c r="H39" s="549"/>
      <c r="I39" s="550"/>
    </row>
    <row r="40" spans="1:10" ht="51.9" hidden="1" customHeight="1">
      <c r="A40" s="542" t="s">
        <v>145</v>
      </c>
      <c r="B40" s="540"/>
      <c r="C40" s="541"/>
      <c r="D40" s="13" t="s">
        <v>10</v>
      </c>
      <c r="E40" s="542" t="s">
        <v>229</v>
      </c>
      <c r="F40" s="540"/>
      <c r="G40" s="540"/>
      <c r="H40" s="540"/>
      <c r="I40" s="541"/>
    </row>
    <row r="41" spans="1:10" ht="66" hidden="1" customHeight="1">
      <c r="A41" s="552" t="s">
        <v>146</v>
      </c>
      <c r="B41" s="600"/>
      <c r="C41" s="601"/>
      <c r="D41" s="13" t="s">
        <v>140</v>
      </c>
      <c r="E41" s="607" t="s">
        <v>143</v>
      </c>
      <c r="F41" s="608"/>
      <c r="G41" s="608"/>
      <c r="H41" s="608"/>
      <c r="I41" s="609"/>
    </row>
    <row r="42" spans="1:10" ht="22.5" hidden="1" customHeight="1">
      <c r="A42" s="602"/>
      <c r="B42" s="603"/>
      <c r="C42" s="604"/>
      <c r="D42" s="13" t="s">
        <v>10</v>
      </c>
      <c r="E42" s="607" t="s">
        <v>142</v>
      </c>
      <c r="F42" s="608"/>
      <c r="G42" s="608"/>
      <c r="H42" s="608"/>
      <c r="I42" s="609"/>
    </row>
    <row r="43" spans="1:10" ht="20.399999999999999" hidden="1" customHeight="1">
      <c r="A43" s="596"/>
      <c r="B43" s="605"/>
      <c r="C43" s="606"/>
      <c r="D43" s="13" t="s">
        <v>140</v>
      </c>
      <c r="E43" s="607" t="s">
        <v>144</v>
      </c>
      <c r="F43" s="608"/>
      <c r="G43" s="608"/>
      <c r="H43" s="608"/>
      <c r="I43" s="609"/>
    </row>
    <row r="44" spans="1:10" ht="36.9" hidden="1" customHeight="1">
      <c r="A44" s="539" t="s">
        <v>230</v>
      </c>
      <c r="B44" s="540"/>
      <c r="C44" s="541"/>
      <c r="D44" s="13" t="s">
        <v>10</v>
      </c>
      <c r="E44" s="573"/>
      <c r="F44" s="574"/>
      <c r="G44" s="574"/>
      <c r="H44" s="574"/>
      <c r="I44" s="575"/>
    </row>
    <row r="45" spans="1:10" ht="48.75" hidden="1" customHeight="1">
      <c r="A45" s="542" t="s">
        <v>147</v>
      </c>
      <c r="B45" s="540"/>
      <c r="C45" s="541"/>
      <c r="D45" s="13" t="s">
        <v>10</v>
      </c>
      <c r="E45" s="573"/>
      <c r="F45" s="574"/>
      <c r="G45" s="574"/>
      <c r="H45" s="574"/>
      <c r="I45" s="575"/>
    </row>
    <row r="46" spans="1:10" ht="23.4" hidden="1" customHeight="1"/>
    <row r="47" spans="1:10" ht="21.75" hidden="1" customHeight="1">
      <c r="A47" s="545" t="s">
        <v>298</v>
      </c>
      <c r="B47" s="546"/>
      <c r="C47" s="546"/>
      <c r="D47" s="546"/>
      <c r="E47" s="546"/>
      <c r="F47" s="546"/>
      <c r="G47" s="546"/>
      <c r="H47" s="546"/>
      <c r="I47" s="547"/>
    </row>
    <row r="48" spans="1:10" hidden="1">
      <c r="A48" s="503" t="s">
        <v>9</v>
      </c>
      <c r="B48" s="503"/>
      <c r="C48" s="503"/>
      <c r="D48" s="25" t="s">
        <v>10</v>
      </c>
      <c r="E48" s="503" t="s">
        <v>11</v>
      </c>
      <c r="F48" s="503"/>
      <c r="G48" s="503"/>
      <c r="H48" s="503"/>
      <c r="I48" s="503"/>
    </row>
    <row r="49" spans="1:9" ht="30" hidden="1" customHeight="1">
      <c r="A49" s="556" t="s">
        <v>12</v>
      </c>
      <c r="B49" s="556"/>
      <c r="C49" s="556"/>
      <c r="D49" s="13" t="s">
        <v>141</v>
      </c>
      <c r="E49" s="570"/>
      <c r="F49" s="570"/>
      <c r="G49" s="570"/>
      <c r="H49" s="570"/>
      <c r="I49" s="570"/>
    </row>
    <row r="50" spans="1:9" hidden="1">
      <c r="A50" s="610"/>
      <c r="B50" s="610"/>
      <c r="C50" s="610"/>
      <c r="D50" s="610"/>
      <c r="E50" s="610"/>
      <c r="F50" s="610"/>
      <c r="G50" s="610"/>
      <c r="H50" s="610"/>
      <c r="I50" s="610"/>
    </row>
    <row r="51" spans="1:9" ht="21" hidden="1" customHeight="1">
      <c r="A51" s="611" t="s">
        <v>297</v>
      </c>
      <c r="B51" s="546"/>
      <c r="C51" s="546"/>
      <c r="D51" s="546"/>
      <c r="E51" s="546"/>
      <c r="F51" s="546"/>
      <c r="G51" s="546"/>
      <c r="H51" s="546"/>
      <c r="I51" s="547"/>
    </row>
    <row r="52" spans="1:9" hidden="1">
      <c r="A52" s="503" t="s">
        <v>9</v>
      </c>
      <c r="B52" s="503"/>
      <c r="C52" s="503"/>
      <c r="D52" s="17" t="s">
        <v>148</v>
      </c>
      <c r="E52" s="503" t="s">
        <v>11</v>
      </c>
      <c r="F52" s="503"/>
      <c r="G52" s="503"/>
      <c r="H52" s="503"/>
      <c r="I52" s="503"/>
    </row>
    <row r="53" spans="1:9" ht="145.5" hidden="1" customHeight="1">
      <c r="A53" s="596" t="s">
        <v>153</v>
      </c>
      <c r="B53" s="597"/>
      <c r="C53" s="598"/>
      <c r="D53" s="13" t="s">
        <v>10</v>
      </c>
      <c r="E53" s="599"/>
      <c r="F53" s="599"/>
      <c r="G53" s="599"/>
      <c r="H53" s="599"/>
      <c r="I53" s="599"/>
    </row>
    <row r="54" spans="1:9" ht="36" hidden="1" customHeight="1">
      <c r="A54" s="542" t="s">
        <v>149</v>
      </c>
      <c r="B54" s="540"/>
      <c r="C54" s="541"/>
      <c r="D54" s="13" t="s">
        <v>10</v>
      </c>
      <c r="E54" s="570"/>
      <c r="F54" s="570"/>
      <c r="G54" s="570"/>
      <c r="H54" s="570"/>
      <c r="I54" s="570"/>
    </row>
    <row r="55" spans="1:9" ht="159.9" hidden="1" customHeight="1">
      <c r="A55" s="539" t="s">
        <v>231</v>
      </c>
      <c r="B55" s="594"/>
      <c r="C55" s="595"/>
      <c r="D55" s="13" t="s">
        <v>140</v>
      </c>
      <c r="E55" s="570"/>
      <c r="F55" s="570"/>
      <c r="G55" s="570"/>
      <c r="H55" s="570"/>
      <c r="I55" s="570"/>
    </row>
    <row r="56" spans="1:9" ht="38.25" hidden="1" customHeight="1">
      <c r="A56" s="542" t="s">
        <v>150</v>
      </c>
      <c r="B56" s="540"/>
      <c r="C56" s="541"/>
      <c r="D56" s="13" t="s">
        <v>10</v>
      </c>
      <c r="E56" s="573"/>
      <c r="F56" s="574"/>
      <c r="G56" s="574"/>
      <c r="H56" s="574"/>
      <c r="I56" s="575"/>
    </row>
    <row r="57" spans="1:9" ht="47.4" hidden="1" customHeight="1">
      <c r="A57" s="542" t="s">
        <v>151</v>
      </c>
      <c r="B57" s="540"/>
      <c r="C57" s="541"/>
      <c r="D57" s="13" t="s">
        <v>10</v>
      </c>
      <c r="E57" s="573"/>
      <c r="F57" s="574"/>
      <c r="G57" s="574"/>
      <c r="H57" s="574"/>
      <c r="I57" s="575"/>
    </row>
    <row r="58" spans="1:9" ht="34.5" hidden="1" customHeight="1">
      <c r="A58" s="539" t="s">
        <v>152</v>
      </c>
      <c r="B58" s="540"/>
      <c r="C58" s="541"/>
      <c r="D58" s="13" t="s">
        <v>10</v>
      </c>
      <c r="E58" s="573"/>
      <c r="F58" s="574"/>
      <c r="G58" s="574"/>
      <c r="H58" s="574"/>
      <c r="I58" s="575"/>
    </row>
    <row r="59" spans="1:9" hidden="1">
      <c r="A59" s="593"/>
      <c r="B59" s="593"/>
      <c r="C59" s="593"/>
      <c r="D59" s="593"/>
      <c r="E59" s="593"/>
      <c r="F59" s="593"/>
      <c r="G59" s="593"/>
      <c r="H59" s="593"/>
      <c r="I59" s="593"/>
    </row>
    <row r="60" spans="1:9" ht="24.9" hidden="1" customHeight="1">
      <c r="A60" s="545" t="s">
        <v>154</v>
      </c>
      <c r="B60" s="546"/>
      <c r="C60" s="546"/>
      <c r="D60" s="546"/>
      <c r="E60" s="546"/>
      <c r="F60" s="546"/>
      <c r="G60" s="546"/>
      <c r="H60" s="546"/>
      <c r="I60" s="547"/>
    </row>
    <row r="61" spans="1:9" hidden="1">
      <c r="A61" s="503" t="s">
        <v>9</v>
      </c>
      <c r="B61" s="503"/>
      <c r="C61" s="503"/>
      <c r="D61" s="17" t="s">
        <v>148</v>
      </c>
      <c r="E61" s="503" t="s">
        <v>11</v>
      </c>
      <c r="F61" s="503"/>
      <c r="G61" s="503"/>
      <c r="H61" s="503"/>
      <c r="I61" s="503"/>
    </row>
    <row r="62" spans="1:9" hidden="1">
      <c r="A62" s="569" t="s">
        <v>155</v>
      </c>
      <c r="B62" s="569"/>
      <c r="C62" s="569"/>
      <c r="D62" s="13" t="s">
        <v>141</v>
      </c>
      <c r="E62" s="570"/>
      <c r="F62" s="570"/>
      <c r="G62" s="570"/>
      <c r="H62" s="570"/>
      <c r="I62" s="570"/>
    </row>
    <row r="63" spans="1:9" ht="21.9" hidden="1" customHeight="1">
      <c r="A63" s="569" t="s">
        <v>156</v>
      </c>
      <c r="B63" s="569"/>
      <c r="C63" s="569"/>
      <c r="D63" s="13" t="s">
        <v>141</v>
      </c>
      <c r="E63" s="570"/>
      <c r="F63" s="570"/>
      <c r="G63" s="570"/>
      <c r="H63" s="570"/>
      <c r="I63" s="570"/>
    </row>
    <row r="64" spans="1:9" ht="23.4" hidden="1" customHeight="1">
      <c r="A64" s="569" t="s">
        <v>157</v>
      </c>
      <c r="B64" s="569"/>
      <c r="C64" s="569"/>
      <c r="D64" s="13" t="s">
        <v>141</v>
      </c>
      <c r="E64" s="570"/>
      <c r="F64" s="570"/>
      <c r="G64" s="570"/>
      <c r="H64" s="570"/>
      <c r="I64" s="570"/>
    </row>
    <row r="65" spans="1:9" ht="19.5" hidden="1" customHeight="1">
      <c r="A65" s="569" t="s">
        <v>158</v>
      </c>
      <c r="B65" s="569"/>
      <c r="C65" s="569"/>
      <c r="D65" s="13" t="s">
        <v>141</v>
      </c>
      <c r="E65" s="570"/>
      <c r="F65" s="570"/>
      <c r="G65" s="570"/>
      <c r="H65" s="570"/>
      <c r="I65" s="570"/>
    </row>
    <row r="66" spans="1:9" ht="34.5" hidden="1" customHeight="1">
      <c r="A66" s="569" t="s">
        <v>159</v>
      </c>
      <c r="B66" s="569"/>
      <c r="C66" s="569"/>
      <c r="D66" s="13" t="s">
        <v>141</v>
      </c>
      <c r="E66" s="570"/>
      <c r="F66" s="570"/>
      <c r="G66" s="570"/>
      <c r="H66" s="570"/>
      <c r="I66" s="570"/>
    </row>
    <row r="67" spans="1:9" hidden="1">
      <c r="A67" s="556" t="s">
        <v>160</v>
      </c>
      <c r="B67" s="569"/>
      <c r="C67" s="569"/>
      <c r="D67" s="13" t="s">
        <v>141</v>
      </c>
      <c r="E67" s="570"/>
      <c r="F67" s="570"/>
      <c r="G67" s="570"/>
      <c r="H67" s="570"/>
      <c r="I67" s="570"/>
    </row>
    <row r="68" spans="1:9" ht="28.5" hidden="1" customHeight="1">
      <c r="A68" s="569" t="s">
        <v>232</v>
      </c>
      <c r="B68" s="569"/>
      <c r="C68" s="569"/>
      <c r="D68" s="13" t="s">
        <v>10</v>
      </c>
      <c r="E68" s="573"/>
      <c r="F68" s="574"/>
      <c r="G68" s="574"/>
      <c r="H68" s="574"/>
      <c r="I68" s="575"/>
    </row>
    <row r="69" spans="1:9" hidden="1">
      <c r="A69" s="592"/>
      <c r="B69" s="592"/>
      <c r="C69" s="592"/>
      <c r="D69" s="592"/>
      <c r="E69" s="592"/>
      <c r="F69" s="592"/>
      <c r="G69" s="592"/>
      <c r="H69" s="592"/>
      <c r="I69" s="592"/>
    </row>
    <row r="70" spans="1:9" ht="23.25" hidden="1" customHeight="1">
      <c r="A70" s="545" t="s">
        <v>299</v>
      </c>
      <c r="B70" s="546"/>
      <c r="C70" s="546"/>
      <c r="D70" s="546"/>
      <c r="E70" s="546"/>
      <c r="F70" s="546"/>
      <c r="G70" s="546"/>
      <c r="H70" s="546"/>
      <c r="I70" s="547"/>
    </row>
    <row r="71" spans="1:9" hidden="1">
      <c r="A71" s="503" t="s">
        <v>9</v>
      </c>
      <c r="B71" s="503"/>
      <c r="C71" s="503"/>
      <c r="D71" s="17" t="s">
        <v>148</v>
      </c>
      <c r="E71" s="503" t="s">
        <v>11</v>
      </c>
      <c r="F71" s="503"/>
      <c r="G71" s="503"/>
      <c r="H71" s="503"/>
      <c r="I71" s="503"/>
    </row>
    <row r="72" spans="1:9" ht="69" hidden="1" customHeight="1">
      <c r="A72" s="569" t="s">
        <v>161</v>
      </c>
      <c r="B72" s="569"/>
      <c r="C72" s="569"/>
      <c r="D72" s="13" t="s">
        <v>141</v>
      </c>
      <c r="E72" s="570"/>
      <c r="F72" s="570"/>
      <c r="G72" s="570"/>
      <c r="H72" s="570"/>
      <c r="I72" s="570"/>
    </row>
    <row r="73" spans="1:9" hidden="1">
      <c r="A73" s="591"/>
      <c r="B73" s="591"/>
      <c r="C73" s="591"/>
      <c r="D73" s="591"/>
      <c r="E73" s="591"/>
      <c r="F73" s="591"/>
      <c r="G73" s="591"/>
      <c r="H73" s="591"/>
      <c r="I73" s="591"/>
    </row>
    <row r="74" spans="1:9" ht="26.25" hidden="1" customHeight="1">
      <c r="A74" s="545" t="s">
        <v>300</v>
      </c>
      <c r="B74" s="546"/>
      <c r="C74" s="546"/>
      <c r="D74" s="546"/>
      <c r="E74" s="546"/>
      <c r="F74" s="546"/>
      <c r="G74" s="546"/>
      <c r="H74" s="546"/>
      <c r="I74" s="547"/>
    </row>
    <row r="75" spans="1:9" hidden="1">
      <c r="A75" s="503" t="s">
        <v>9</v>
      </c>
      <c r="B75" s="503"/>
      <c r="C75" s="503"/>
      <c r="D75" s="17" t="s">
        <v>148</v>
      </c>
      <c r="E75" s="503" t="s">
        <v>11</v>
      </c>
      <c r="F75" s="503"/>
      <c r="G75" s="503"/>
      <c r="H75" s="503"/>
      <c r="I75" s="503"/>
    </row>
    <row r="76" spans="1:9" ht="44.25" hidden="1" customHeight="1">
      <c r="A76" s="569" t="s">
        <v>162</v>
      </c>
      <c r="B76" s="569"/>
      <c r="C76" s="569"/>
      <c r="D76" s="13" t="s">
        <v>141</v>
      </c>
      <c r="E76" s="573"/>
      <c r="F76" s="574"/>
      <c r="G76" s="574"/>
      <c r="H76" s="574"/>
      <c r="I76" s="575"/>
    </row>
    <row r="77" spans="1:9" ht="29.25" hidden="1" customHeight="1">
      <c r="A77" s="569" t="s">
        <v>163</v>
      </c>
      <c r="B77" s="569"/>
      <c r="C77" s="569"/>
      <c r="D77" s="13" t="s">
        <v>141</v>
      </c>
      <c r="E77" s="573"/>
      <c r="F77" s="574"/>
      <c r="G77" s="574"/>
      <c r="H77" s="574"/>
      <c r="I77" s="575"/>
    </row>
    <row r="78" spans="1:9" hidden="1">
      <c r="A78" s="592"/>
      <c r="B78" s="592"/>
      <c r="C78" s="592"/>
      <c r="D78" s="592"/>
      <c r="E78" s="592"/>
      <c r="F78" s="592"/>
      <c r="G78" s="592"/>
      <c r="H78" s="592"/>
      <c r="I78" s="592"/>
    </row>
    <row r="79" spans="1:9" ht="26.25" hidden="1" customHeight="1">
      <c r="A79" s="545" t="s">
        <v>301</v>
      </c>
      <c r="B79" s="546"/>
      <c r="C79" s="546"/>
      <c r="D79" s="546"/>
      <c r="E79" s="546"/>
      <c r="F79" s="546"/>
      <c r="G79" s="546"/>
      <c r="H79" s="546"/>
      <c r="I79" s="547"/>
    </row>
    <row r="80" spans="1:9" hidden="1">
      <c r="A80" s="503" t="s">
        <v>9</v>
      </c>
      <c r="B80" s="503"/>
      <c r="C80" s="503"/>
      <c r="D80" s="17" t="s">
        <v>148</v>
      </c>
      <c r="E80" s="503" t="s">
        <v>11</v>
      </c>
      <c r="F80" s="503"/>
      <c r="G80" s="503"/>
      <c r="H80" s="503"/>
      <c r="I80" s="503"/>
    </row>
    <row r="81" spans="1:9" ht="45.75" hidden="1" customHeight="1">
      <c r="A81" s="569" t="s">
        <v>164</v>
      </c>
      <c r="B81" s="569"/>
      <c r="C81" s="569"/>
      <c r="D81" s="13" t="s">
        <v>141</v>
      </c>
      <c r="E81" s="570"/>
      <c r="F81" s="570"/>
      <c r="G81" s="570"/>
      <c r="H81" s="570"/>
      <c r="I81" s="570"/>
    </row>
    <row r="82" spans="1:9" hidden="1">
      <c r="A82" s="569" t="s">
        <v>165</v>
      </c>
      <c r="B82" s="569"/>
      <c r="C82" s="569"/>
      <c r="D82" s="13" t="s">
        <v>141</v>
      </c>
      <c r="E82" s="570"/>
      <c r="F82" s="570"/>
      <c r="G82" s="570"/>
      <c r="H82" s="570"/>
      <c r="I82" s="570"/>
    </row>
    <row r="83" spans="1:9" ht="18.899999999999999" hidden="1" customHeight="1">
      <c r="A83" s="569" t="s">
        <v>166</v>
      </c>
      <c r="B83" s="569"/>
      <c r="C83" s="569"/>
      <c r="D83" s="13" t="s">
        <v>141</v>
      </c>
      <c r="E83" s="570"/>
      <c r="F83" s="570"/>
      <c r="G83" s="570"/>
      <c r="H83" s="570"/>
      <c r="I83" s="570"/>
    </row>
    <row r="84" spans="1:9" ht="27" hidden="1" customHeight="1">
      <c r="A84" s="569" t="s">
        <v>167</v>
      </c>
      <c r="B84" s="569"/>
      <c r="C84" s="569"/>
      <c r="D84" s="13" t="s">
        <v>141</v>
      </c>
      <c r="E84" s="570"/>
      <c r="F84" s="570"/>
      <c r="G84" s="570"/>
      <c r="H84" s="570"/>
      <c r="I84" s="570"/>
    </row>
    <row r="85" spans="1:9" hidden="1">
      <c r="A85" s="591"/>
      <c r="B85" s="591"/>
      <c r="C85" s="591"/>
      <c r="D85" s="591"/>
      <c r="E85" s="591"/>
      <c r="F85" s="591"/>
      <c r="G85" s="591"/>
      <c r="H85" s="591"/>
      <c r="I85" s="591"/>
    </row>
    <row r="86" spans="1:9" ht="30" hidden="1" customHeight="1">
      <c r="A86" s="545" t="s">
        <v>302</v>
      </c>
      <c r="B86" s="546"/>
      <c r="C86" s="546"/>
      <c r="D86" s="546"/>
      <c r="E86" s="546"/>
      <c r="F86" s="546"/>
      <c r="G86" s="546"/>
      <c r="H86" s="546"/>
      <c r="I86" s="547"/>
    </row>
    <row r="87" spans="1:9" hidden="1">
      <c r="A87" s="503" t="s">
        <v>9</v>
      </c>
      <c r="B87" s="503"/>
      <c r="C87" s="503"/>
      <c r="D87" s="17" t="s">
        <v>148</v>
      </c>
      <c r="E87" s="503" t="s">
        <v>11</v>
      </c>
      <c r="F87" s="503"/>
      <c r="G87" s="503"/>
      <c r="H87" s="503"/>
      <c r="I87" s="503"/>
    </row>
    <row r="88" spans="1:9" ht="20.25" hidden="1" customHeight="1">
      <c r="A88" s="569" t="s">
        <v>170</v>
      </c>
      <c r="B88" s="569"/>
      <c r="C88" s="569"/>
      <c r="D88" s="13" t="s">
        <v>141</v>
      </c>
      <c r="E88" s="570"/>
      <c r="F88" s="570"/>
      <c r="G88" s="570"/>
      <c r="H88" s="570"/>
      <c r="I88" s="570"/>
    </row>
    <row r="89" spans="1:9" ht="26.4" hidden="1" customHeight="1">
      <c r="A89" s="569" t="s">
        <v>171</v>
      </c>
      <c r="B89" s="569"/>
      <c r="C89" s="569"/>
      <c r="D89" s="13" t="s">
        <v>141</v>
      </c>
      <c r="E89" s="570"/>
      <c r="F89" s="570"/>
      <c r="G89" s="570"/>
      <c r="H89" s="570"/>
      <c r="I89" s="570"/>
    </row>
    <row r="90" spans="1:9" ht="21.75" hidden="1" customHeight="1">
      <c r="A90" s="569" t="s">
        <v>172</v>
      </c>
      <c r="B90" s="569"/>
      <c r="C90" s="569"/>
      <c r="D90" s="13" t="s">
        <v>141</v>
      </c>
      <c r="E90" s="570"/>
      <c r="F90" s="570"/>
      <c r="G90" s="570"/>
      <c r="H90" s="570"/>
      <c r="I90" s="570"/>
    </row>
    <row r="91" spans="1:9" hidden="1">
      <c r="A91" s="591"/>
      <c r="B91" s="591"/>
      <c r="C91" s="591"/>
      <c r="D91" s="591"/>
      <c r="E91" s="591"/>
      <c r="F91" s="591"/>
      <c r="G91" s="591"/>
      <c r="H91" s="591"/>
      <c r="I91" s="591"/>
    </row>
    <row r="92" spans="1:9" ht="26.4" hidden="1" customHeight="1">
      <c r="A92" s="545" t="s">
        <v>303</v>
      </c>
      <c r="B92" s="546"/>
      <c r="C92" s="546"/>
      <c r="D92" s="546"/>
      <c r="E92" s="546"/>
      <c r="F92" s="546"/>
      <c r="G92" s="546"/>
      <c r="H92" s="546"/>
      <c r="I92" s="547"/>
    </row>
    <row r="93" spans="1:9" hidden="1">
      <c r="A93" s="503" t="s">
        <v>9</v>
      </c>
      <c r="B93" s="503"/>
      <c r="C93" s="503"/>
      <c r="D93" s="17" t="s">
        <v>148</v>
      </c>
      <c r="E93" s="503" t="s">
        <v>11</v>
      </c>
      <c r="F93" s="503"/>
      <c r="G93" s="503"/>
      <c r="H93" s="503"/>
      <c r="I93" s="503"/>
    </row>
    <row r="94" spans="1:9" hidden="1">
      <c r="A94" s="569" t="s">
        <v>173</v>
      </c>
      <c r="B94" s="569"/>
      <c r="C94" s="569"/>
      <c r="D94" s="13" t="s">
        <v>141</v>
      </c>
      <c r="E94" s="570"/>
      <c r="F94" s="570"/>
      <c r="G94" s="570"/>
      <c r="H94" s="570"/>
      <c r="I94" s="570"/>
    </row>
    <row r="95" spans="1:9" ht="27.75" hidden="1" customHeight="1">
      <c r="A95" s="569" t="s">
        <v>174</v>
      </c>
      <c r="B95" s="569"/>
      <c r="C95" s="569"/>
      <c r="D95" s="13" t="s">
        <v>141</v>
      </c>
      <c r="E95" s="570"/>
      <c r="F95" s="570"/>
      <c r="G95" s="570"/>
      <c r="H95" s="570"/>
      <c r="I95" s="570"/>
    </row>
    <row r="96" spans="1:9" ht="29.25" hidden="1" customHeight="1">
      <c r="A96" s="569" t="s">
        <v>175</v>
      </c>
      <c r="B96" s="569"/>
      <c r="C96" s="569"/>
      <c r="D96" s="13" t="s">
        <v>141</v>
      </c>
      <c r="E96" s="570"/>
      <c r="F96" s="570"/>
      <c r="G96" s="570"/>
      <c r="H96" s="570"/>
      <c r="I96" s="570"/>
    </row>
    <row r="97" spans="1:9" hidden="1">
      <c r="A97" s="591"/>
      <c r="B97" s="591"/>
      <c r="C97" s="591"/>
      <c r="D97" s="591"/>
      <c r="E97" s="591"/>
      <c r="F97" s="591"/>
      <c r="G97" s="591"/>
      <c r="H97" s="591"/>
      <c r="I97" s="591"/>
    </row>
    <row r="98" spans="1:9" ht="21" hidden="1" customHeight="1">
      <c r="A98" s="545" t="s">
        <v>304</v>
      </c>
      <c r="B98" s="546"/>
      <c r="C98" s="546"/>
      <c r="D98" s="546"/>
      <c r="E98" s="546"/>
      <c r="F98" s="546"/>
      <c r="G98" s="546"/>
      <c r="H98" s="546"/>
      <c r="I98" s="547"/>
    </row>
    <row r="99" spans="1:9" hidden="1">
      <c r="A99" s="503" t="s">
        <v>9</v>
      </c>
      <c r="B99" s="503"/>
      <c r="C99" s="503"/>
      <c r="D99" s="25" t="s">
        <v>148</v>
      </c>
      <c r="E99" s="503" t="s">
        <v>11</v>
      </c>
      <c r="F99" s="503"/>
      <c r="G99" s="503"/>
      <c r="H99" s="503"/>
      <c r="I99" s="503"/>
    </row>
    <row r="100" spans="1:9" ht="76.5" hidden="1" customHeight="1">
      <c r="A100" s="556" t="s">
        <v>233</v>
      </c>
      <c r="B100" s="569"/>
      <c r="C100" s="569"/>
      <c r="D100" s="13" t="s">
        <v>141</v>
      </c>
      <c r="E100" s="570"/>
      <c r="F100" s="570"/>
      <c r="G100" s="570"/>
      <c r="H100" s="570"/>
      <c r="I100" s="570"/>
    </row>
    <row r="101" spans="1:9" ht="46.5" hidden="1" customHeight="1">
      <c r="A101" s="556" t="s">
        <v>234</v>
      </c>
      <c r="B101" s="569"/>
      <c r="C101" s="569"/>
      <c r="D101" s="13" t="s">
        <v>141</v>
      </c>
      <c r="E101" s="570"/>
      <c r="F101" s="570"/>
      <c r="G101" s="570"/>
      <c r="H101" s="570"/>
      <c r="I101" s="570"/>
    </row>
    <row r="102" spans="1:9" ht="9.9" hidden="1" customHeight="1">
      <c r="A102" s="27"/>
      <c r="B102" s="26"/>
      <c r="C102" s="26"/>
      <c r="D102" s="14"/>
      <c r="E102" s="18"/>
      <c r="F102" s="18"/>
      <c r="G102" s="18"/>
      <c r="H102" s="18"/>
      <c r="I102" s="18"/>
    </row>
    <row r="103" spans="1:9" ht="39.9" hidden="1" customHeight="1">
      <c r="A103" s="545" t="s">
        <v>305</v>
      </c>
      <c r="B103" s="546"/>
      <c r="C103" s="546"/>
      <c r="D103" s="546"/>
      <c r="E103" s="546"/>
      <c r="F103" s="546"/>
      <c r="G103" s="546"/>
      <c r="H103" s="546"/>
      <c r="I103" s="547"/>
    </row>
    <row r="104" spans="1:9" ht="9.9" hidden="1" customHeight="1">
      <c r="A104" s="503" t="s">
        <v>9</v>
      </c>
      <c r="B104" s="503"/>
      <c r="C104" s="503"/>
      <c r="D104" s="25" t="s">
        <v>148</v>
      </c>
      <c r="E104" s="503" t="s">
        <v>11</v>
      </c>
      <c r="F104" s="503"/>
      <c r="G104" s="503"/>
      <c r="H104" s="503"/>
      <c r="I104" s="503"/>
    </row>
    <row r="105" spans="1:9" ht="33" hidden="1" customHeight="1">
      <c r="A105" s="556" t="s">
        <v>235</v>
      </c>
      <c r="B105" s="569"/>
      <c r="C105" s="569"/>
      <c r="D105" s="13" t="s">
        <v>141</v>
      </c>
      <c r="E105" s="570"/>
      <c r="F105" s="570"/>
      <c r="G105" s="570"/>
      <c r="H105" s="570"/>
      <c r="I105" s="570"/>
    </row>
    <row r="106" spans="1:9" ht="33" hidden="1" customHeight="1">
      <c r="A106" s="556" t="s">
        <v>236</v>
      </c>
      <c r="B106" s="569"/>
      <c r="C106" s="569"/>
      <c r="D106" s="13" t="s">
        <v>141</v>
      </c>
      <c r="E106" s="570"/>
      <c r="F106" s="570"/>
      <c r="G106" s="570"/>
      <c r="H106" s="570"/>
      <c r="I106" s="570"/>
    </row>
    <row r="107" spans="1:9" ht="9.9" hidden="1" customHeight="1">
      <c r="A107" s="590"/>
      <c r="B107" s="590"/>
      <c r="C107" s="590"/>
      <c r="D107" s="590"/>
      <c r="E107" s="590"/>
      <c r="F107" s="590"/>
      <c r="G107" s="590"/>
      <c r="H107" s="590"/>
      <c r="I107" s="590"/>
    </row>
    <row r="108" spans="1:9" ht="21" hidden="1" customHeight="1">
      <c r="A108" s="545" t="s">
        <v>306</v>
      </c>
      <c r="B108" s="546"/>
      <c r="C108" s="546"/>
      <c r="D108" s="546"/>
      <c r="E108" s="546"/>
      <c r="F108" s="546"/>
      <c r="G108" s="546"/>
      <c r="H108" s="546"/>
      <c r="I108" s="547"/>
    </row>
    <row r="109" spans="1:9" hidden="1">
      <c r="A109" s="503" t="s">
        <v>9</v>
      </c>
      <c r="B109" s="503"/>
      <c r="C109" s="503"/>
      <c r="D109" s="25" t="s">
        <v>148</v>
      </c>
      <c r="E109" s="503" t="s">
        <v>11</v>
      </c>
      <c r="F109" s="503"/>
      <c r="G109" s="503"/>
      <c r="H109" s="503"/>
      <c r="I109" s="503"/>
    </row>
    <row r="110" spans="1:9" ht="28.5" hidden="1" customHeight="1">
      <c r="A110" s="556" t="s">
        <v>237</v>
      </c>
      <c r="B110" s="556"/>
      <c r="C110" s="556"/>
      <c r="D110" s="13" t="s">
        <v>141</v>
      </c>
      <c r="E110" s="570"/>
      <c r="F110" s="570"/>
      <c r="G110" s="570"/>
      <c r="H110" s="570"/>
      <c r="I110" s="570"/>
    </row>
    <row r="111" spans="1:9" hidden="1">
      <c r="A111" s="576"/>
      <c r="B111" s="576"/>
      <c r="C111" s="576"/>
      <c r="D111" s="576"/>
      <c r="E111" s="576"/>
      <c r="F111" s="576"/>
      <c r="G111" s="576"/>
      <c r="H111" s="19"/>
      <c r="I111" s="19"/>
    </row>
    <row r="112" spans="1:9" ht="24.9" hidden="1" customHeight="1">
      <c r="A112" s="545" t="s">
        <v>307</v>
      </c>
      <c r="B112" s="546"/>
      <c r="C112" s="546"/>
      <c r="D112" s="546"/>
      <c r="E112" s="546"/>
      <c r="F112" s="546"/>
      <c r="G112" s="546"/>
      <c r="H112" s="546"/>
      <c r="I112" s="547"/>
    </row>
    <row r="113" spans="1:9" hidden="1">
      <c r="A113" s="503" t="s">
        <v>9</v>
      </c>
      <c r="B113" s="503"/>
      <c r="C113" s="503"/>
      <c r="D113" s="25" t="s">
        <v>148</v>
      </c>
      <c r="E113" s="503" t="s">
        <v>11</v>
      </c>
      <c r="F113" s="503"/>
      <c r="G113" s="503"/>
      <c r="H113" s="503"/>
      <c r="I113" s="503"/>
    </row>
    <row r="114" spans="1:9" ht="21.9" hidden="1" customHeight="1">
      <c r="A114" s="556" t="s">
        <v>13</v>
      </c>
      <c r="B114" s="556"/>
      <c r="C114" s="556"/>
      <c r="D114" s="13" t="s">
        <v>141</v>
      </c>
      <c r="E114" s="570"/>
      <c r="F114" s="570"/>
      <c r="G114" s="570"/>
      <c r="H114" s="570"/>
      <c r="I114" s="570"/>
    </row>
    <row r="115" spans="1:9" hidden="1">
      <c r="A115" s="576"/>
      <c r="B115" s="576"/>
      <c r="C115" s="576"/>
      <c r="D115" s="576"/>
      <c r="E115" s="576"/>
      <c r="F115" s="576"/>
      <c r="G115" s="576"/>
      <c r="H115" s="19"/>
      <c r="I115" s="19"/>
    </row>
    <row r="116" spans="1:9" ht="21.9" hidden="1" customHeight="1">
      <c r="A116" s="545" t="s">
        <v>308</v>
      </c>
      <c r="B116" s="546"/>
      <c r="C116" s="546"/>
      <c r="D116" s="546"/>
      <c r="E116" s="546"/>
      <c r="F116" s="546"/>
      <c r="G116" s="546"/>
      <c r="H116" s="546"/>
      <c r="I116" s="547"/>
    </row>
    <row r="117" spans="1:9" hidden="1">
      <c r="A117" s="503" t="s">
        <v>9</v>
      </c>
      <c r="B117" s="503"/>
      <c r="C117" s="503"/>
      <c r="D117" s="25" t="s">
        <v>148</v>
      </c>
      <c r="E117" s="503" t="s">
        <v>11</v>
      </c>
      <c r="F117" s="503"/>
      <c r="G117" s="503"/>
      <c r="H117" s="503"/>
      <c r="I117" s="503"/>
    </row>
    <row r="118" spans="1:9" ht="26.25" hidden="1" customHeight="1">
      <c r="A118" s="556" t="s">
        <v>14</v>
      </c>
      <c r="B118" s="556"/>
      <c r="C118" s="556"/>
      <c r="D118" s="13" t="s">
        <v>141</v>
      </c>
      <c r="E118" s="570"/>
      <c r="F118" s="570"/>
      <c r="G118" s="570"/>
      <c r="H118" s="570"/>
      <c r="I118" s="570"/>
    </row>
    <row r="119" spans="1:9" ht="12.9" hidden="1" customHeight="1">
      <c r="A119" s="588"/>
      <c r="B119" s="588"/>
      <c r="C119" s="588"/>
      <c r="D119" s="588"/>
      <c r="E119" s="588"/>
      <c r="F119" s="588"/>
      <c r="G119" s="588"/>
      <c r="H119" s="588"/>
      <c r="I119" s="588"/>
    </row>
    <row r="120" spans="1:9" ht="33" hidden="1" customHeight="1">
      <c r="A120" s="589" t="s">
        <v>15</v>
      </c>
      <c r="B120" s="546"/>
      <c r="C120" s="546"/>
      <c r="D120" s="546"/>
      <c r="E120" s="546"/>
      <c r="F120" s="546"/>
      <c r="G120" s="546"/>
      <c r="H120" s="546"/>
      <c r="I120" s="547"/>
    </row>
    <row r="121" spans="1:9" hidden="1">
      <c r="A121" s="503" t="s">
        <v>9</v>
      </c>
      <c r="B121" s="503"/>
      <c r="C121" s="503"/>
      <c r="D121" s="25" t="s">
        <v>148</v>
      </c>
      <c r="E121" s="503" t="s">
        <v>11</v>
      </c>
      <c r="F121" s="503"/>
      <c r="G121" s="503"/>
      <c r="H121" s="503"/>
      <c r="I121" s="503"/>
    </row>
    <row r="122" spans="1:9" ht="26.25" hidden="1" customHeight="1">
      <c r="A122" s="569" t="s">
        <v>168</v>
      </c>
      <c r="B122" s="569"/>
      <c r="C122" s="569"/>
      <c r="D122" s="28" t="s">
        <v>141</v>
      </c>
      <c r="E122" s="570"/>
      <c r="F122" s="570"/>
      <c r="G122" s="570"/>
      <c r="H122" s="570"/>
      <c r="I122" s="570"/>
    </row>
    <row r="123" spans="1:9" ht="64.5" hidden="1" customHeight="1">
      <c r="A123" s="569" t="s">
        <v>169</v>
      </c>
      <c r="B123" s="569"/>
      <c r="C123" s="569"/>
      <c r="D123" s="28" t="s">
        <v>141</v>
      </c>
      <c r="E123" s="570"/>
      <c r="F123" s="570"/>
      <c r="G123" s="570"/>
      <c r="H123" s="570"/>
      <c r="I123" s="570"/>
    </row>
    <row r="124" spans="1:9" ht="13.5" hidden="1" customHeight="1">
      <c r="A124" s="581"/>
      <c r="B124" s="581"/>
      <c r="C124" s="581"/>
      <c r="D124" s="581"/>
      <c r="E124" s="581"/>
      <c r="F124" s="581"/>
      <c r="G124" s="581"/>
      <c r="H124" s="581"/>
      <c r="I124" s="581"/>
    </row>
    <row r="125" spans="1:9" ht="21.9" hidden="1" customHeight="1">
      <c r="A125" s="582" t="s">
        <v>310</v>
      </c>
      <c r="B125" s="583"/>
      <c r="C125" s="583"/>
      <c r="D125" s="583"/>
      <c r="E125" s="583"/>
      <c r="F125" s="583"/>
      <c r="G125" s="583"/>
      <c r="H125" s="583"/>
      <c r="I125" s="584"/>
    </row>
    <row r="126" spans="1:9" ht="8.4" hidden="1" customHeight="1">
      <c r="A126" s="585"/>
      <c r="B126" s="585"/>
      <c r="C126" s="585"/>
      <c r="D126" s="585"/>
      <c r="E126" s="585"/>
      <c r="F126" s="585"/>
      <c r="G126" s="585"/>
      <c r="H126" s="585"/>
      <c r="I126" s="585"/>
    </row>
    <row r="127" spans="1:9" ht="12.9" hidden="1" customHeight="1">
      <c r="A127" s="586" t="s">
        <v>309</v>
      </c>
      <c r="B127" s="586"/>
      <c r="C127" s="586"/>
      <c r="D127" s="586"/>
      <c r="E127" s="586"/>
      <c r="F127" s="586"/>
      <c r="G127" s="586"/>
      <c r="H127" s="586"/>
      <c r="I127" s="586"/>
    </row>
    <row r="128" spans="1:9" ht="7.5" hidden="1" customHeight="1">
      <c r="A128" s="587"/>
      <c r="B128" s="587"/>
      <c r="C128" s="587"/>
      <c r="D128" s="587"/>
      <c r="E128" s="587"/>
      <c r="F128" s="587"/>
      <c r="G128" s="587"/>
      <c r="H128" s="587"/>
      <c r="I128" s="587"/>
    </row>
    <row r="129" spans="1:9" ht="18.899999999999999" hidden="1" customHeight="1">
      <c r="A129" s="545" t="s">
        <v>16</v>
      </c>
      <c r="B129" s="546"/>
      <c r="C129" s="546"/>
      <c r="D129" s="546"/>
      <c r="E129" s="546"/>
      <c r="F129" s="546"/>
      <c r="G129" s="546"/>
      <c r="H129" s="546"/>
      <c r="I129" s="547"/>
    </row>
    <row r="130" spans="1:9" hidden="1">
      <c r="A130" s="503" t="s">
        <v>9</v>
      </c>
      <c r="B130" s="503"/>
      <c r="C130" s="503"/>
      <c r="D130" s="25" t="s">
        <v>148</v>
      </c>
      <c r="E130" s="503" t="s">
        <v>11</v>
      </c>
      <c r="F130" s="503"/>
      <c r="G130" s="503"/>
      <c r="H130" s="503"/>
      <c r="I130" s="503"/>
    </row>
    <row r="131" spans="1:9" ht="26.25" hidden="1" customHeight="1">
      <c r="A131" s="556" t="s">
        <v>238</v>
      </c>
      <c r="B131" s="569"/>
      <c r="C131" s="569"/>
      <c r="D131" s="13" t="s">
        <v>141</v>
      </c>
      <c r="E131" s="573"/>
      <c r="F131" s="574"/>
      <c r="G131" s="574"/>
      <c r="H131" s="574"/>
      <c r="I131" s="575"/>
    </row>
    <row r="132" spans="1:9" ht="12.9" hidden="1" customHeight="1">
      <c r="A132" s="569" t="s">
        <v>176</v>
      </c>
      <c r="B132" s="569"/>
      <c r="C132" s="569"/>
      <c r="D132" s="13" t="s">
        <v>141</v>
      </c>
      <c r="E132" s="573"/>
      <c r="F132" s="574"/>
      <c r="G132" s="574"/>
      <c r="H132" s="574"/>
      <c r="I132" s="575"/>
    </row>
    <row r="133" spans="1:9" ht="12.9" hidden="1" customHeight="1">
      <c r="A133" s="569" t="s">
        <v>177</v>
      </c>
      <c r="B133" s="569"/>
      <c r="C133" s="569"/>
      <c r="D133" s="13" t="s">
        <v>141</v>
      </c>
      <c r="E133" s="573"/>
      <c r="F133" s="574"/>
      <c r="G133" s="574"/>
      <c r="H133" s="574"/>
      <c r="I133" s="575"/>
    </row>
    <row r="134" spans="1:9" ht="12.9" hidden="1" customHeight="1">
      <c r="A134" s="569" t="s">
        <v>178</v>
      </c>
      <c r="B134" s="569"/>
      <c r="C134" s="569"/>
      <c r="D134" s="13" t="s">
        <v>141</v>
      </c>
      <c r="E134" s="573"/>
      <c r="F134" s="574"/>
      <c r="G134" s="574"/>
      <c r="H134" s="574"/>
      <c r="I134" s="575"/>
    </row>
    <row r="135" spans="1:9" ht="12.9" hidden="1" customHeight="1">
      <c r="A135" s="569" t="s">
        <v>179</v>
      </c>
      <c r="B135" s="569"/>
      <c r="C135" s="569"/>
      <c r="D135" s="13" t="s">
        <v>141</v>
      </c>
      <c r="E135" s="573"/>
      <c r="F135" s="574"/>
      <c r="G135" s="574"/>
      <c r="H135" s="574"/>
      <c r="I135" s="575"/>
    </row>
    <row r="136" spans="1:9" ht="12.9" hidden="1" customHeight="1">
      <c r="A136" s="569" t="s">
        <v>180</v>
      </c>
      <c r="B136" s="569"/>
      <c r="C136" s="569"/>
      <c r="D136" s="13" t="s">
        <v>141</v>
      </c>
      <c r="E136" s="573"/>
      <c r="F136" s="574"/>
      <c r="G136" s="574"/>
      <c r="H136" s="574"/>
      <c r="I136" s="575"/>
    </row>
    <row r="137" spans="1:9" ht="23.4" hidden="1" customHeight="1">
      <c r="A137" s="569" t="s">
        <v>181</v>
      </c>
      <c r="B137" s="569"/>
      <c r="C137" s="569"/>
      <c r="D137" s="13" t="s">
        <v>141</v>
      </c>
      <c r="E137" s="573"/>
      <c r="F137" s="574"/>
      <c r="G137" s="574"/>
      <c r="H137" s="574"/>
      <c r="I137" s="575"/>
    </row>
    <row r="138" spans="1:9" ht="12.9" hidden="1" customHeight="1">
      <c r="A138" s="569" t="s">
        <v>182</v>
      </c>
      <c r="B138" s="569"/>
      <c r="C138" s="569"/>
      <c r="D138" s="13" t="s">
        <v>141</v>
      </c>
      <c r="E138" s="570"/>
      <c r="F138" s="570"/>
      <c r="G138" s="570"/>
      <c r="H138" s="570"/>
      <c r="I138" s="570"/>
    </row>
    <row r="139" spans="1:9" ht="24.9" hidden="1" customHeight="1">
      <c r="A139" s="542" t="s">
        <v>183</v>
      </c>
      <c r="B139" s="540"/>
      <c r="C139" s="541"/>
      <c r="D139" s="13" t="s">
        <v>141</v>
      </c>
      <c r="E139" s="570"/>
      <c r="F139" s="570"/>
      <c r="G139" s="570"/>
      <c r="H139" s="570"/>
      <c r="I139" s="570"/>
    </row>
    <row r="140" spans="1:9" ht="12.9" hidden="1" customHeight="1">
      <c r="A140" s="542" t="s">
        <v>184</v>
      </c>
      <c r="B140" s="540"/>
      <c r="C140" s="541"/>
      <c r="D140" s="13" t="s">
        <v>141</v>
      </c>
      <c r="E140" s="573"/>
      <c r="F140" s="574"/>
      <c r="G140" s="574"/>
      <c r="H140" s="574"/>
      <c r="I140" s="575"/>
    </row>
    <row r="141" spans="1:9" hidden="1">
      <c r="A141" s="580"/>
      <c r="B141" s="580"/>
      <c r="C141" s="580"/>
      <c r="D141" s="580"/>
      <c r="E141" s="580"/>
      <c r="F141" s="580"/>
      <c r="G141" s="580"/>
      <c r="H141" s="580"/>
      <c r="I141" s="580"/>
    </row>
    <row r="142" spans="1:9" ht="31.5" hidden="1" customHeight="1">
      <c r="A142" s="545" t="s">
        <v>240</v>
      </c>
      <c r="B142" s="546"/>
      <c r="C142" s="546"/>
      <c r="D142" s="546"/>
      <c r="E142" s="546"/>
      <c r="F142" s="546"/>
      <c r="G142" s="546"/>
      <c r="H142" s="546"/>
      <c r="I142" s="547"/>
    </row>
    <row r="143" spans="1:9" hidden="1">
      <c r="A143" s="503" t="s">
        <v>9</v>
      </c>
      <c r="B143" s="503"/>
      <c r="C143" s="503"/>
      <c r="D143" s="25" t="s">
        <v>148</v>
      </c>
      <c r="E143" s="503" t="s">
        <v>11</v>
      </c>
      <c r="F143" s="503"/>
      <c r="G143" s="503"/>
      <c r="H143" s="503"/>
      <c r="I143" s="503"/>
    </row>
    <row r="144" spans="1:9" ht="35.4" hidden="1" customHeight="1">
      <c r="A144" s="569" t="s">
        <v>185</v>
      </c>
      <c r="B144" s="569"/>
      <c r="C144" s="569"/>
      <c r="D144" s="13" t="s">
        <v>141</v>
      </c>
      <c r="E144" s="570"/>
      <c r="F144" s="570"/>
      <c r="G144" s="570"/>
      <c r="H144" s="570"/>
      <c r="I144" s="570"/>
    </row>
    <row r="145" spans="1:9" ht="12.9" hidden="1" customHeight="1">
      <c r="A145" s="569" t="s">
        <v>186</v>
      </c>
      <c r="B145" s="569"/>
      <c r="C145" s="569"/>
      <c r="D145" s="13" t="s">
        <v>141</v>
      </c>
      <c r="E145" s="570"/>
      <c r="F145" s="570"/>
      <c r="G145" s="570"/>
      <c r="H145" s="570"/>
      <c r="I145" s="570"/>
    </row>
    <row r="146" spans="1:9" ht="12.9" hidden="1" customHeight="1">
      <c r="A146" s="569" t="s">
        <v>187</v>
      </c>
      <c r="B146" s="569"/>
      <c r="C146" s="569"/>
      <c r="D146" s="13" t="s">
        <v>141</v>
      </c>
      <c r="E146" s="570"/>
      <c r="F146" s="570"/>
      <c r="G146" s="570"/>
      <c r="H146" s="570"/>
      <c r="I146" s="570"/>
    </row>
    <row r="147" spans="1:9" ht="12.9" hidden="1" customHeight="1">
      <c r="A147" s="569" t="s">
        <v>188</v>
      </c>
      <c r="B147" s="569"/>
      <c r="C147" s="569"/>
      <c r="D147" s="13" t="s">
        <v>141</v>
      </c>
      <c r="E147" s="570"/>
      <c r="F147" s="570"/>
      <c r="G147" s="570"/>
      <c r="H147" s="570"/>
      <c r="I147" s="570"/>
    </row>
    <row r="148" spans="1:9" ht="12.9" hidden="1" customHeight="1">
      <c r="A148" s="569" t="s">
        <v>189</v>
      </c>
      <c r="B148" s="569"/>
      <c r="C148" s="569"/>
      <c r="D148" s="13" t="s">
        <v>141</v>
      </c>
      <c r="E148" s="570"/>
      <c r="F148" s="570"/>
      <c r="G148" s="570"/>
      <c r="H148" s="570"/>
      <c r="I148" s="570"/>
    </row>
    <row r="149" spans="1:9" ht="22.5" hidden="1" customHeight="1">
      <c r="A149" s="569" t="s">
        <v>190</v>
      </c>
      <c r="B149" s="569"/>
      <c r="C149" s="569"/>
      <c r="D149" s="13" t="s">
        <v>141</v>
      </c>
      <c r="E149" s="570"/>
      <c r="F149" s="570"/>
      <c r="G149" s="570"/>
      <c r="H149" s="570"/>
      <c r="I149" s="570"/>
    </row>
    <row r="150" spans="1:9" ht="22.5" hidden="1" customHeight="1">
      <c r="A150" s="569" t="s">
        <v>191</v>
      </c>
      <c r="B150" s="569"/>
      <c r="C150" s="569"/>
      <c r="D150" s="13" t="s">
        <v>141</v>
      </c>
      <c r="E150" s="570"/>
      <c r="F150" s="570"/>
      <c r="G150" s="570"/>
      <c r="H150" s="570"/>
      <c r="I150" s="570"/>
    </row>
    <row r="151" spans="1:9" ht="22.5" hidden="1" customHeight="1">
      <c r="A151" s="569" t="s">
        <v>192</v>
      </c>
      <c r="B151" s="569"/>
      <c r="C151" s="569"/>
      <c r="D151" s="13" t="s">
        <v>141</v>
      </c>
      <c r="E151" s="570"/>
      <c r="F151" s="570"/>
      <c r="G151" s="570"/>
      <c r="H151" s="570"/>
      <c r="I151" s="570"/>
    </row>
    <row r="152" spans="1:9" ht="22.5" hidden="1" customHeight="1">
      <c r="A152" s="569" t="s">
        <v>227</v>
      </c>
      <c r="B152" s="569"/>
      <c r="C152" s="569"/>
      <c r="D152" s="13" t="s">
        <v>141</v>
      </c>
      <c r="E152" s="570"/>
      <c r="F152" s="570"/>
      <c r="G152" s="570"/>
      <c r="H152" s="570"/>
      <c r="I152" s="570"/>
    </row>
    <row r="153" spans="1:9" ht="22.5" hidden="1" customHeight="1">
      <c r="A153" s="569" t="s">
        <v>193</v>
      </c>
      <c r="B153" s="569"/>
      <c r="C153" s="569"/>
      <c r="D153" s="13" t="s">
        <v>141</v>
      </c>
      <c r="E153" s="570"/>
      <c r="F153" s="570"/>
      <c r="G153" s="570"/>
      <c r="H153" s="570"/>
      <c r="I153" s="570"/>
    </row>
    <row r="154" spans="1:9" ht="22.5" hidden="1" customHeight="1">
      <c r="A154" s="569" t="s">
        <v>194</v>
      </c>
      <c r="B154" s="569"/>
      <c r="C154" s="569"/>
      <c r="D154" s="13" t="s">
        <v>141</v>
      </c>
      <c r="E154" s="570"/>
      <c r="F154" s="570"/>
      <c r="G154" s="570"/>
      <c r="H154" s="570"/>
      <c r="I154" s="570"/>
    </row>
    <row r="155" spans="1:9" ht="22.5" hidden="1" customHeight="1">
      <c r="A155" s="569" t="s">
        <v>195</v>
      </c>
      <c r="B155" s="569"/>
      <c r="C155" s="569"/>
      <c r="D155" s="13" t="s">
        <v>141</v>
      </c>
      <c r="E155" s="570"/>
      <c r="F155" s="570"/>
      <c r="G155" s="570"/>
      <c r="H155" s="570"/>
      <c r="I155" s="570"/>
    </row>
    <row r="156" spans="1:9" ht="22.5" hidden="1" customHeight="1">
      <c r="A156" s="569" t="s">
        <v>196</v>
      </c>
      <c r="B156" s="569"/>
      <c r="C156" s="569"/>
      <c r="D156" s="13" t="s">
        <v>141</v>
      </c>
      <c r="E156" s="570"/>
      <c r="F156" s="570"/>
      <c r="G156" s="570"/>
      <c r="H156" s="570"/>
      <c r="I156" s="570"/>
    </row>
    <row r="157" spans="1:9" ht="22.5" hidden="1" customHeight="1">
      <c r="A157" s="569" t="s">
        <v>197</v>
      </c>
      <c r="B157" s="569"/>
      <c r="C157" s="569"/>
      <c r="D157" s="13" t="s">
        <v>141</v>
      </c>
      <c r="E157" s="570"/>
      <c r="F157" s="570"/>
      <c r="G157" s="570"/>
      <c r="H157" s="570"/>
      <c r="I157" s="570"/>
    </row>
    <row r="158" spans="1:9" ht="22.5" hidden="1" customHeight="1">
      <c r="A158" s="569" t="s">
        <v>198</v>
      </c>
      <c r="B158" s="569"/>
      <c r="C158" s="569"/>
      <c r="D158" s="13" t="s">
        <v>141</v>
      </c>
      <c r="E158" s="570"/>
      <c r="F158" s="570"/>
      <c r="G158" s="570"/>
      <c r="H158" s="570"/>
      <c r="I158" s="570"/>
    </row>
    <row r="159" spans="1:9" hidden="1">
      <c r="A159" s="576"/>
      <c r="B159" s="576"/>
      <c r="C159" s="576"/>
      <c r="D159" s="576"/>
      <c r="E159" s="576"/>
      <c r="F159" s="576"/>
      <c r="G159" s="576"/>
      <c r="H159" s="19"/>
      <c r="I159" s="19"/>
    </row>
    <row r="160" spans="1:9" ht="24.9" hidden="1" customHeight="1">
      <c r="A160" s="545" t="s">
        <v>239</v>
      </c>
      <c r="B160" s="546"/>
      <c r="C160" s="546"/>
      <c r="D160" s="546"/>
      <c r="E160" s="546"/>
      <c r="F160" s="546"/>
      <c r="G160" s="546"/>
      <c r="H160" s="546"/>
      <c r="I160" s="547"/>
    </row>
    <row r="161" spans="1:9" hidden="1">
      <c r="A161" s="503" t="s">
        <v>9</v>
      </c>
      <c r="B161" s="503"/>
      <c r="C161" s="503"/>
      <c r="D161" s="25" t="s">
        <v>148</v>
      </c>
      <c r="E161" s="503" t="s">
        <v>11</v>
      </c>
      <c r="F161" s="503"/>
      <c r="G161" s="503"/>
      <c r="H161" s="503"/>
      <c r="I161" s="503"/>
    </row>
    <row r="162" spans="1:9" hidden="1">
      <c r="A162" s="569" t="s">
        <v>199</v>
      </c>
      <c r="B162" s="569"/>
      <c r="C162" s="569"/>
      <c r="D162" s="13" t="s">
        <v>141</v>
      </c>
      <c r="E162" s="570"/>
      <c r="F162" s="570"/>
      <c r="G162" s="570"/>
      <c r="H162" s="570"/>
      <c r="I162" s="570"/>
    </row>
    <row r="163" spans="1:9" hidden="1">
      <c r="A163" s="569" t="s">
        <v>200</v>
      </c>
      <c r="B163" s="569"/>
      <c r="C163" s="569"/>
      <c r="D163" s="13" t="s">
        <v>141</v>
      </c>
      <c r="E163" s="570"/>
      <c r="F163" s="570"/>
      <c r="G163" s="570"/>
      <c r="H163" s="570"/>
      <c r="I163" s="570"/>
    </row>
    <row r="164" spans="1:9" hidden="1">
      <c r="A164" s="569" t="s">
        <v>201</v>
      </c>
      <c r="B164" s="569"/>
      <c r="C164" s="569"/>
      <c r="D164" s="13" t="s">
        <v>141</v>
      </c>
      <c r="E164" s="570"/>
      <c r="F164" s="570"/>
      <c r="G164" s="570"/>
      <c r="H164" s="570"/>
      <c r="I164" s="570"/>
    </row>
    <row r="165" spans="1:9" ht="29.4" hidden="1" customHeight="1">
      <c r="A165" s="569" t="s">
        <v>202</v>
      </c>
      <c r="B165" s="569"/>
      <c r="C165" s="569"/>
      <c r="D165" s="13" t="s">
        <v>141</v>
      </c>
      <c r="E165" s="570"/>
      <c r="F165" s="570"/>
      <c r="G165" s="570"/>
      <c r="H165" s="570"/>
      <c r="I165" s="570"/>
    </row>
    <row r="166" spans="1:9" hidden="1">
      <c r="A166" s="576"/>
      <c r="B166" s="576"/>
      <c r="C166" s="576"/>
      <c r="D166" s="576"/>
      <c r="E166" s="576"/>
      <c r="F166" s="576"/>
      <c r="G166" s="576"/>
      <c r="H166" s="19"/>
      <c r="I166" s="19"/>
    </row>
    <row r="167" spans="1:9" ht="30" hidden="1" customHeight="1">
      <c r="A167" s="545" t="s">
        <v>241</v>
      </c>
      <c r="B167" s="546"/>
      <c r="C167" s="546"/>
      <c r="D167" s="546"/>
      <c r="E167" s="546"/>
      <c r="F167" s="546"/>
      <c r="G167" s="546"/>
      <c r="H167" s="546"/>
      <c r="I167" s="547"/>
    </row>
    <row r="168" spans="1:9" hidden="1">
      <c r="A168" s="503" t="s">
        <v>9</v>
      </c>
      <c r="B168" s="503"/>
      <c r="C168" s="503"/>
      <c r="D168" s="25" t="s">
        <v>148</v>
      </c>
      <c r="E168" s="503" t="s">
        <v>11</v>
      </c>
      <c r="F168" s="503"/>
      <c r="G168" s="503"/>
      <c r="H168" s="503"/>
      <c r="I168" s="503"/>
    </row>
    <row r="169" spans="1:9" ht="15.9" hidden="1" customHeight="1">
      <c r="A169" s="569" t="s">
        <v>203</v>
      </c>
      <c r="B169" s="569"/>
      <c r="C169" s="569"/>
      <c r="D169" s="13" t="s">
        <v>141</v>
      </c>
      <c r="E169" s="570"/>
      <c r="F169" s="570"/>
      <c r="G169" s="570"/>
      <c r="H169" s="570"/>
      <c r="I169" s="570"/>
    </row>
    <row r="170" spans="1:9" ht="16.5" hidden="1" customHeight="1">
      <c r="A170" s="569" t="s">
        <v>204</v>
      </c>
      <c r="B170" s="569"/>
      <c r="C170" s="569"/>
      <c r="D170" s="13" t="s">
        <v>141</v>
      </c>
      <c r="E170" s="570"/>
      <c r="F170" s="570"/>
      <c r="G170" s="570"/>
      <c r="H170" s="570"/>
      <c r="I170" s="570"/>
    </row>
    <row r="171" spans="1:9" hidden="1">
      <c r="A171" s="576"/>
      <c r="B171" s="576"/>
      <c r="C171" s="576"/>
      <c r="D171" s="576"/>
      <c r="E171" s="576"/>
      <c r="F171" s="576"/>
      <c r="G171" s="576"/>
      <c r="H171" s="19"/>
      <c r="I171" s="19"/>
    </row>
    <row r="172" spans="1:9" ht="22.5" hidden="1" customHeight="1">
      <c r="A172" s="545" t="s">
        <v>242</v>
      </c>
      <c r="B172" s="546"/>
      <c r="C172" s="546"/>
      <c r="D172" s="546"/>
      <c r="E172" s="546"/>
      <c r="F172" s="546"/>
      <c r="G172" s="546"/>
      <c r="H172" s="546"/>
      <c r="I172" s="547"/>
    </row>
    <row r="173" spans="1:9" hidden="1">
      <c r="A173" s="503" t="s">
        <v>9</v>
      </c>
      <c r="B173" s="503"/>
      <c r="C173" s="503"/>
      <c r="D173" s="25" t="s">
        <v>148</v>
      </c>
      <c r="E173" s="503" t="s">
        <v>11</v>
      </c>
      <c r="F173" s="503"/>
      <c r="G173" s="503"/>
      <c r="H173" s="503"/>
      <c r="I173" s="503"/>
    </row>
    <row r="174" spans="1:9" hidden="1">
      <c r="A174" s="569" t="s">
        <v>205</v>
      </c>
      <c r="B174" s="569"/>
      <c r="C174" s="569"/>
      <c r="D174" s="13" t="s">
        <v>141</v>
      </c>
      <c r="E174" s="570"/>
      <c r="F174" s="570"/>
      <c r="G174" s="570"/>
      <c r="H174" s="570"/>
      <c r="I174" s="570"/>
    </row>
    <row r="175" spans="1:9" ht="48" hidden="1" customHeight="1">
      <c r="A175" s="569" t="s">
        <v>228</v>
      </c>
      <c r="B175" s="569"/>
      <c r="C175" s="569"/>
      <c r="D175" s="13" t="s">
        <v>141</v>
      </c>
      <c r="E175" s="570"/>
      <c r="F175" s="570"/>
      <c r="G175" s="570"/>
      <c r="H175" s="570"/>
      <c r="I175" s="570"/>
    </row>
    <row r="176" spans="1:9" hidden="1">
      <c r="A176" s="569" t="s">
        <v>206</v>
      </c>
      <c r="B176" s="569"/>
      <c r="C176" s="569"/>
      <c r="D176" s="13" t="s">
        <v>141</v>
      </c>
      <c r="E176" s="570"/>
      <c r="F176" s="570"/>
      <c r="G176" s="570"/>
      <c r="H176" s="570"/>
      <c r="I176" s="570"/>
    </row>
    <row r="177" spans="1:9" hidden="1">
      <c r="A177" s="569" t="s">
        <v>207</v>
      </c>
      <c r="B177" s="569"/>
      <c r="C177" s="569"/>
      <c r="D177" s="13" t="s">
        <v>141</v>
      </c>
      <c r="E177" s="570"/>
      <c r="F177" s="570"/>
      <c r="G177" s="570"/>
      <c r="H177" s="570"/>
      <c r="I177" s="570"/>
    </row>
    <row r="178" spans="1:9" hidden="1">
      <c r="A178" s="569" t="s">
        <v>208</v>
      </c>
      <c r="B178" s="569"/>
      <c r="C178" s="569"/>
      <c r="D178" s="13" t="s">
        <v>141</v>
      </c>
      <c r="E178" s="570"/>
      <c r="F178" s="570"/>
      <c r="G178" s="570"/>
      <c r="H178" s="570"/>
      <c r="I178" s="570"/>
    </row>
    <row r="179" spans="1:9" hidden="1">
      <c r="A179" s="569" t="s">
        <v>209</v>
      </c>
      <c r="B179" s="569"/>
      <c r="C179" s="569"/>
      <c r="D179" s="13" t="s">
        <v>141</v>
      </c>
      <c r="E179" s="570"/>
      <c r="F179" s="570"/>
      <c r="G179" s="570"/>
      <c r="H179" s="570"/>
      <c r="I179" s="570"/>
    </row>
    <row r="180" spans="1:9" hidden="1">
      <c r="A180" s="569" t="s">
        <v>210</v>
      </c>
      <c r="B180" s="569"/>
      <c r="C180" s="569"/>
      <c r="D180" s="13" t="s">
        <v>141</v>
      </c>
      <c r="E180" s="573"/>
      <c r="F180" s="574"/>
      <c r="G180" s="574"/>
      <c r="H180" s="574"/>
      <c r="I180" s="575"/>
    </row>
    <row r="181" spans="1:9" hidden="1">
      <c r="A181" s="576"/>
      <c r="B181" s="576"/>
      <c r="C181" s="576"/>
      <c r="D181" s="576"/>
      <c r="E181" s="576"/>
      <c r="F181" s="576"/>
      <c r="G181" s="576"/>
      <c r="H181" s="19"/>
      <c r="I181" s="19"/>
    </row>
    <row r="182" spans="1:9" ht="32.4" hidden="1" customHeight="1">
      <c r="A182" s="545" t="s">
        <v>243</v>
      </c>
      <c r="B182" s="546"/>
      <c r="C182" s="546"/>
      <c r="D182" s="546"/>
      <c r="E182" s="546"/>
      <c r="F182" s="546"/>
      <c r="G182" s="546"/>
      <c r="H182" s="546"/>
      <c r="I182" s="547"/>
    </row>
    <row r="183" spans="1:9" hidden="1">
      <c r="A183" s="503" t="s">
        <v>9</v>
      </c>
      <c r="B183" s="503"/>
      <c r="C183" s="503"/>
      <c r="D183" s="25" t="s">
        <v>148</v>
      </c>
      <c r="E183" s="503" t="s">
        <v>11</v>
      </c>
      <c r="F183" s="503"/>
      <c r="G183" s="503"/>
      <c r="H183" s="503"/>
      <c r="I183" s="503"/>
    </row>
    <row r="184" spans="1:9" ht="30.75" hidden="1" customHeight="1">
      <c r="A184" s="569" t="s">
        <v>211</v>
      </c>
      <c r="B184" s="569"/>
      <c r="C184" s="569"/>
      <c r="D184" s="13" t="s">
        <v>141</v>
      </c>
      <c r="E184" s="570"/>
      <c r="F184" s="570"/>
      <c r="G184" s="570"/>
      <c r="H184" s="570"/>
      <c r="I184" s="570"/>
    </row>
    <row r="185" spans="1:9" ht="27.75" hidden="1" customHeight="1">
      <c r="A185" s="569" t="s">
        <v>212</v>
      </c>
      <c r="B185" s="569"/>
      <c r="C185" s="569"/>
      <c r="D185" s="13" t="s">
        <v>141</v>
      </c>
      <c r="E185" s="570"/>
      <c r="F185" s="570"/>
      <c r="G185" s="570"/>
      <c r="H185" s="570"/>
      <c r="I185" s="570"/>
    </row>
    <row r="186" spans="1:9" hidden="1">
      <c r="A186" s="576"/>
      <c r="B186" s="576"/>
      <c r="C186" s="576"/>
      <c r="D186" s="576"/>
      <c r="E186" s="576"/>
      <c r="F186" s="576"/>
      <c r="G186" s="576"/>
      <c r="H186" s="19"/>
      <c r="I186" s="19"/>
    </row>
    <row r="187" spans="1:9" ht="17.399999999999999" hidden="1" customHeight="1">
      <c r="A187" s="545" t="s">
        <v>244</v>
      </c>
      <c r="B187" s="546"/>
      <c r="C187" s="546"/>
      <c r="D187" s="546"/>
      <c r="E187" s="546"/>
      <c r="F187" s="546"/>
      <c r="G187" s="546"/>
      <c r="H187" s="546"/>
      <c r="I187" s="547"/>
    </row>
    <row r="188" spans="1:9" hidden="1">
      <c r="A188" s="503" t="s">
        <v>9</v>
      </c>
      <c r="B188" s="503"/>
      <c r="C188" s="503"/>
      <c r="D188" s="25" t="s">
        <v>148</v>
      </c>
      <c r="E188" s="577" t="s">
        <v>11</v>
      </c>
      <c r="F188" s="578"/>
      <c r="G188" s="578"/>
      <c r="H188" s="578"/>
      <c r="I188" s="579"/>
    </row>
    <row r="189" spans="1:9" hidden="1">
      <c r="A189" s="569" t="s">
        <v>213</v>
      </c>
      <c r="B189" s="569"/>
      <c r="C189" s="569"/>
      <c r="D189" s="13" t="s">
        <v>141</v>
      </c>
      <c r="E189" s="573"/>
      <c r="F189" s="574"/>
      <c r="G189" s="574"/>
      <c r="H189" s="574"/>
      <c r="I189" s="575"/>
    </row>
    <row r="190" spans="1:9" ht="29.4" hidden="1" customHeight="1">
      <c r="A190" s="569" t="s">
        <v>214</v>
      </c>
      <c r="B190" s="569"/>
      <c r="C190" s="569"/>
      <c r="D190" s="13" t="s">
        <v>141</v>
      </c>
      <c r="E190" s="573"/>
      <c r="F190" s="574"/>
      <c r="G190" s="574"/>
      <c r="H190" s="574"/>
      <c r="I190" s="575"/>
    </row>
    <row r="191" spans="1:9" ht="29.4" hidden="1" customHeight="1">
      <c r="A191" s="569" t="s">
        <v>215</v>
      </c>
      <c r="B191" s="569"/>
      <c r="C191" s="569"/>
      <c r="D191" s="13" t="s">
        <v>141</v>
      </c>
      <c r="E191" s="573"/>
      <c r="F191" s="574"/>
      <c r="G191" s="574"/>
      <c r="H191" s="574"/>
      <c r="I191" s="575"/>
    </row>
    <row r="192" spans="1:9" hidden="1">
      <c r="A192" s="576"/>
      <c r="B192" s="576"/>
      <c r="C192" s="576"/>
      <c r="D192" s="576"/>
      <c r="E192" s="576"/>
      <c r="F192" s="576"/>
      <c r="G192" s="576"/>
      <c r="H192" s="19"/>
      <c r="I192" s="19"/>
    </row>
    <row r="193" spans="1:9" ht="27.9" hidden="1" customHeight="1">
      <c r="A193" s="545" t="s">
        <v>245</v>
      </c>
      <c r="B193" s="546"/>
      <c r="C193" s="546"/>
      <c r="D193" s="546"/>
      <c r="E193" s="546"/>
      <c r="F193" s="546"/>
      <c r="G193" s="546"/>
      <c r="H193" s="546"/>
      <c r="I193" s="547"/>
    </row>
    <row r="194" spans="1:9" hidden="1">
      <c r="A194" s="503" t="s">
        <v>9</v>
      </c>
      <c r="B194" s="503"/>
      <c r="C194" s="503"/>
      <c r="D194" s="25" t="s">
        <v>148</v>
      </c>
      <c r="E194" s="503" t="s">
        <v>11</v>
      </c>
      <c r="F194" s="503"/>
      <c r="G194" s="503"/>
      <c r="H194" s="503"/>
      <c r="I194" s="503"/>
    </row>
    <row r="195" spans="1:9" hidden="1">
      <c r="A195" s="569" t="s">
        <v>216</v>
      </c>
      <c r="B195" s="569"/>
      <c r="C195" s="569"/>
      <c r="D195" s="13" t="s">
        <v>141</v>
      </c>
      <c r="E195" s="570"/>
      <c r="F195" s="570"/>
      <c r="G195" s="570"/>
      <c r="H195" s="570"/>
      <c r="I195" s="570"/>
    </row>
    <row r="196" spans="1:9" hidden="1">
      <c r="A196" s="569" t="s">
        <v>217</v>
      </c>
      <c r="B196" s="569"/>
      <c r="C196" s="569"/>
      <c r="D196" s="13" t="s">
        <v>141</v>
      </c>
      <c r="E196" s="570"/>
      <c r="F196" s="570"/>
      <c r="G196" s="570"/>
      <c r="H196" s="570"/>
      <c r="I196" s="570"/>
    </row>
    <row r="197" spans="1:9" hidden="1">
      <c r="A197" s="569" t="s">
        <v>218</v>
      </c>
      <c r="B197" s="569"/>
      <c r="C197" s="569"/>
      <c r="D197" s="13" t="s">
        <v>141</v>
      </c>
      <c r="E197" s="570"/>
      <c r="F197" s="570"/>
      <c r="G197" s="570"/>
      <c r="H197" s="570"/>
      <c r="I197" s="570"/>
    </row>
    <row r="198" spans="1:9" hidden="1">
      <c r="A198" s="569" t="s">
        <v>219</v>
      </c>
      <c r="B198" s="569"/>
      <c r="C198" s="569"/>
      <c r="D198" s="13" t="s">
        <v>141</v>
      </c>
      <c r="E198" s="570"/>
      <c r="F198" s="570"/>
      <c r="G198" s="570"/>
      <c r="H198" s="570"/>
      <c r="I198" s="570"/>
    </row>
    <row r="199" spans="1:9" hidden="1">
      <c r="A199" s="569" t="s">
        <v>220</v>
      </c>
      <c r="B199" s="569"/>
      <c r="C199" s="569"/>
      <c r="D199" s="13" t="s">
        <v>141</v>
      </c>
      <c r="E199" s="570"/>
      <c r="F199" s="570"/>
      <c r="G199" s="570"/>
      <c r="H199" s="570"/>
      <c r="I199" s="570"/>
    </row>
    <row r="200" spans="1:9" hidden="1">
      <c r="A200" s="571"/>
      <c r="B200" s="572"/>
      <c r="C200" s="572"/>
      <c r="D200" s="572"/>
      <c r="E200" s="572"/>
      <c r="F200" s="572"/>
      <c r="G200" s="572"/>
      <c r="H200" s="572"/>
      <c r="I200" s="572"/>
    </row>
    <row r="201" spans="1:9" ht="42.75" hidden="1" customHeight="1">
      <c r="A201" s="545" t="s">
        <v>246</v>
      </c>
      <c r="B201" s="546"/>
      <c r="C201" s="546"/>
      <c r="D201" s="546"/>
      <c r="E201" s="546"/>
      <c r="F201" s="546"/>
      <c r="G201" s="546"/>
      <c r="H201" s="546"/>
      <c r="I201" s="547"/>
    </row>
    <row r="202" spans="1:9" hidden="1">
      <c r="A202" s="548" t="s">
        <v>9</v>
      </c>
      <c r="B202" s="549"/>
      <c r="C202" s="550"/>
      <c r="D202" s="25" t="s">
        <v>148</v>
      </c>
      <c r="E202" s="548" t="s">
        <v>11</v>
      </c>
      <c r="F202" s="549"/>
      <c r="G202" s="549"/>
      <c r="H202" s="549"/>
      <c r="I202" s="550"/>
    </row>
    <row r="203" spans="1:9" ht="22.5" hidden="1" customHeight="1">
      <c r="A203" s="542" t="s">
        <v>221</v>
      </c>
      <c r="B203" s="540"/>
      <c r="C203" s="541"/>
      <c r="D203" s="13" t="s">
        <v>141</v>
      </c>
      <c r="E203" s="542"/>
      <c r="F203" s="540"/>
      <c r="G203" s="540"/>
      <c r="H203" s="540"/>
      <c r="I203" s="541"/>
    </row>
    <row r="204" spans="1:9" hidden="1">
      <c r="A204" s="542" t="s">
        <v>222</v>
      </c>
      <c r="B204" s="540"/>
      <c r="C204" s="541"/>
      <c r="D204" s="13" t="s">
        <v>141</v>
      </c>
      <c r="E204" s="542"/>
      <c r="F204" s="540"/>
      <c r="G204" s="540"/>
      <c r="H204" s="540"/>
      <c r="I204" s="541"/>
    </row>
    <row r="205" spans="1:9" ht="15" hidden="1" customHeight="1">
      <c r="A205" s="542" t="s">
        <v>223</v>
      </c>
      <c r="B205" s="540"/>
      <c r="C205" s="541"/>
      <c r="D205" s="13" t="s">
        <v>141</v>
      </c>
      <c r="E205" s="542"/>
      <c r="F205" s="540"/>
      <c r="G205" s="540"/>
      <c r="H205" s="540"/>
      <c r="I205" s="541"/>
    </row>
    <row r="206" spans="1:9" hidden="1">
      <c r="A206" s="540"/>
      <c r="B206" s="540"/>
      <c r="C206" s="540"/>
      <c r="D206" s="540"/>
      <c r="E206" s="540"/>
      <c r="F206" s="540"/>
      <c r="G206" s="540"/>
      <c r="H206" s="540"/>
      <c r="I206" s="540"/>
    </row>
    <row r="207" spans="1:9" ht="21.9" hidden="1" customHeight="1">
      <c r="A207" s="545" t="s">
        <v>247</v>
      </c>
      <c r="B207" s="546"/>
      <c r="C207" s="546"/>
      <c r="D207" s="546"/>
      <c r="E207" s="546"/>
      <c r="F207" s="546"/>
      <c r="G207" s="546"/>
      <c r="H207" s="546"/>
      <c r="I207" s="547"/>
    </row>
    <row r="208" spans="1:9" hidden="1">
      <c r="A208" s="548" t="s">
        <v>9</v>
      </c>
      <c r="B208" s="549"/>
      <c r="C208" s="550"/>
      <c r="D208" s="25" t="s">
        <v>148</v>
      </c>
      <c r="E208" s="548" t="s">
        <v>11</v>
      </c>
      <c r="F208" s="549"/>
      <c r="G208" s="549"/>
      <c r="H208" s="549"/>
      <c r="I208" s="550"/>
    </row>
    <row r="209" spans="1:9" ht="28.5" hidden="1" customHeight="1">
      <c r="A209" s="542" t="s">
        <v>224</v>
      </c>
      <c r="B209" s="540"/>
      <c r="C209" s="541"/>
      <c r="D209" s="13" t="s">
        <v>141</v>
      </c>
      <c r="E209" s="542"/>
      <c r="F209" s="540"/>
      <c r="G209" s="540"/>
      <c r="H209" s="540"/>
      <c r="I209" s="541"/>
    </row>
    <row r="210" spans="1:9" ht="22.5" hidden="1" customHeight="1">
      <c r="A210" s="542" t="s">
        <v>225</v>
      </c>
      <c r="B210" s="540"/>
      <c r="C210" s="541"/>
      <c r="D210" s="13" t="s">
        <v>141</v>
      </c>
      <c r="E210" s="542"/>
      <c r="F210" s="540"/>
      <c r="G210" s="540"/>
      <c r="H210" s="540"/>
      <c r="I210" s="541"/>
    </row>
    <row r="211" spans="1:9" hidden="1">
      <c r="A211" s="542" t="s">
        <v>226</v>
      </c>
      <c r="B211" s="540"/>
      <c r="C211" s="541"/>
      <c r="D211" s="13" t="s">
        <v>141</v>
      </c>
      <c r="E211" s="542"/>
      <c r="F211" s="540"/>
      <c r="G211" s="540"/>
      <c r="H211" s="540"/>
      <c r="I211" s="541"/>
    </row>
    <row r="212" spans="1:9" hidden="1">
      <c r="A212" s="540"/>
      <c r="B212" s="540"/>
      <c r="C212" s="540"/>
      <c r="D212" s="540"/>
      <c r="E212" s="540"/>
      <c r="F212" s="540"/>
      <c r="G212" s="540"/>
      <c r="H212" s="540"/>
      <c r="I212" s="540"/>
    </row>
    <row r="213" spans="1:9" ht="12.9" hidden="1" customHeight="1">
      <c r="A213" s="545" t="s">
        <v>248</v>
      </c>
      <c r="B213" s="546"/>
      <c r="C213" s="546"/>
      <c r="D213" s="546"/>
      <c r="E213" s="546"/>
      <c r="F213" s="546"/>
      <c r="G213" s="546"/>
      <c r="H213" s="546"/>
      <c r="I213" s="547"/>
    </row>
    <row r="214" spans="1:9" hidden="1">
      <c r="A214" s="548" t="s">
        <v>9</v>
      </c>
      <c r="B214" s="549"/>
      <c r="C214" s="550"/>
      <c r="D214" s="25" t="s">
        <v>148</v>
      </c>
      <c r="E214" s="548" t="s">
        <v>11</v>
      </c>
      <c r="F214" s="549"/>
      <c r="G214" s="549"/>
      <c r="H214" s="549"/>
      <c r="I214" s="550"/>
    </row>
    <row r="215" spans="1:9" ht="23.4" hidden="1" customHeight="1">
      <c r="A215" s="539" t="s">
        <v>249</v>
      </c>
      <c r="B215" s="540"/>
      <c r="C215" s="541"/>
      <c r="D215" s="13" t="s">
        <v>141</v>
      </c>
      <c r="E215" s="542"/>
      <c r="F215" s="540"/>
      <c r="G215" s="540"/>
      <c r="H215" s="540"/>
      <c r="I215" s="541"/>
    </row>
    <row r="216" spans="1:9" ht="13.5" hidden="1" customHeight="1">
      <c r="A216" s="540"/>
      <c r="B216" s="540"/>
      <c r="C216" s="540"/>
      <c r="D216" s="540"/>
      <c r="E216" s="540"/>
      <c r="F216" s="540"/>
      <c r="G216" s="540"/>
      <c r="H216" s="540"/>
      <c r="I216" s="540"/>
    </row>
    <row r="217" spans="1:9" ht="44.25" hidden="1" customHeight="1">
      <c r="A217" s="545" t="s">
        <v>312</v>
      </c>
      <c r="B217" s="546"/>
      <c r="C217" s="546"/>
      <c r="D217" s="546"/>
      <c r="E217" s="546"/>
      <c r="F217" s="546"/>
      <c r="G217" s="546"/>
      <c r="H217" s="546"/>
      <c r="I217" s="547"/>
    </row>
    <row r="218" spans="1:9" ht="23.4" hidden="1" customHeight="1">
      <c r="A218" s="548" t="s">
        <v>9</v>
      </c>
      <c r="B218" s="549"/>
      <c r="C218" s="550"/>
      <c r="D218" s="25" t="s">
        <v>148</v>
      </c>
      <c r="E218" s="548" t="s">
        <v>11</v>
      </c>
      <c r="F218" s="549"/>
      <c r="G218" s="549"/>
      <c r="H218" s="549"/>
      <c r="I218" s="550"/>
    </row>
    <row r="219" spans="1:9" ht="23.25" hidden="1" customHeight="1">
      <c r="A219" s="539" t="s">
        <v>313</v>
      </c>
      <c r="B219" s="540"/>
      <c r="C219" s="541"/>
      <c r="D219" s="13" t="s">
        <v>141</v>
      </c>
      <c r="E219" s="542"/>
      <c r="F219" s="540"/>
      <c r="G219" s="540"/>
      <c r="H219" s="540"/>
      <c r="I219" s="541"/>
    </row>
    <row r="220" spans="1:9" ht="23.25" hidden="1" customHeight="1">
      <c r="A220" s="539" t="s">
        <v>250</v>
      </c>
      <c r="B220" s="540"/>
      <c r="C220" s="541"/>
      <c r="D220" s="13" t="s">
        <v>141</v>
      </c>
      <c r="E220" s="542"/>
      <c r="F220" s="540"/>
      <c r="G220" s="540"/>
      <c r="H220" s="540"/>
      <c r="I220" s="541"/>
    </row>
    <row r="221" spans="1:9" ht="36.75" hidden="1" customHeight="1">
      <c r="A221" s="539" t="s">
        <v>251</v>
      </c>
      <c r="B221" s="540"/>
      <c r="C221" s="541"/>
      <c r="D221" s="13" t="s">
        <v>141</v>
      </c>
      <c r="E221" s="542"/>
      <c r="F221" s="540"/>
      <c r="G221" s="540"/>
      <c r="H221" s="540"/>
      <c r="I221" s="541"/>
    </row>
    <row r="222" spans="1:9" ht="33.9" hidden="1" customHeight="1">
      <c r="A222" s="539" t="s">
        <v>253</v>
      </c>
      <c r="B222" s="540"/>
      <c r="C222" s="541"/>
      <c r="D222" s="13" t="s">
        <v>141</v>
      </c>
      <c r="E222" s="542"/>
      <c r="F222" s="540"/>
      <c r="G222" s="540"/>
      <c r="H222" s="540"/>
      <c r="I222" s="541"/>
    </row>
    <row r="223" spans="1:9" ht="23.25" hidden="1" customHeight="1">
      <c r="A223" s="539" t="s">
        <v>252</v>
      </c>
      <c r="B223" s="540"/>
      <c r="C223" s="541"/>
      <c r="D223" s="13" t="s">
        <v>141</v>
      </c>
      <c r="E223" s="542"/>
      <c r="F223" s="540"/>
      <c r="G223" s="540"/>
      <c r="H223" s="540"/>
      <c r="I223" s="541"/>
    </row>
    <row r="224" spans="1:9" ht="41.25" hidden="1" customHeight="1">
      <c r="A224" s="539" t="s">
        <v>254</v>
      </c>
      <c r="B224" s="540"/>
      <c r="C224" s="541"/>
      <c r="D224" s="13" t="s">
        <v>141</v>
      </c>
      <c r="E224" s="542"/>
      <c r="F224" s="540"/>
      <c r="G224" s="540"/>
      <c r="H224" s="540"/>
      <c r="I224" s="541"/>
    </row>
    <row r="225" spans="1:10" ht="35.25" hidden="1" customHeight="1">
      <c r="A225" s="552" t="s">
        <v>255</v>
      </c>
      <c r="B225" s="553"/>
      <c r="C225" s="554"/>
      <c r="D225" s="13" t="s">
        <v>141</v>
      </c>
      <c r="E225" s="555"/>
      <c r="F225" s="553"/>
      <c r="G225" s="553"/>
      <c r="H225" s="553"/>
      <c r="I225" s="554"/>
    </row>
    <row r="226" spans="1:10" ht="17.399999999999999" hidden="1" customHeight="1">
      <c r="A226" s="556" t="s">
        <v>256</v>
      </c>
      <c r="B226" s="556"/>
      <c r="C226" s="556"/>
      <c r="D226" s="556"/>
      <c r="E226" s="556"/>
      <c r="F226" s="556"/>
      <c r="G226" s="556"/>
      <c r="H226" s="556"/>
      <c r="I226" s="556"/>
    </row>
    <row r="227" spans="1:10" ht="35.25" hidden="1" customHeight="1">
      <c r="A227" s="556" t="s">
        <v>314</v>
      </c>
      <c r="B227" s="556"/>
      <c r="C227" s="556"/>
      <c r="D227" s="556"/>
      <c r="E227" s="556"/>
      <c r="F227" s="556"/>
      <c r="G227" s="556"/>
      <c r="H227" s="556"/>
      <c r="I227" s="556"/>
    </row>
    <row r="228" spans="1:10" ht="33.75" hidden="1" customHeight="1">
      <c r="A228" s="557" t="s">
        <v>257</v>
      </c>
      <c r="B228" s="558"/>
      <c r="C228" s="558"/>
      <c r="D228" s="558"/>
      <c r="E228" s="558"/>
      <c r="F228" s="558"/>
      <c r="G228" s="558"/>
      <c r="H228" s="558"/>
      <c r="I228" s="559"/>
    </row>
    <row r="229" spans="1:10" ht="19.5" customHeight="1">
      <c r="A229" s="506"/>
      <c r="B229" s="506"/>
      <c r="C229" s="506"/>
      <c r="D229" s="506"/>
      <c r="E229" s="506"/>
      <c r="F229" s="506"/>
      <c r="G229" s="506"/>
      <c r="H229" s="506"/>
      <c r="I229" s="506"/>
      <c r="J229" s="506"/>
    </row>
    <row r="230" spans="1:10" ht="19.5" customHeight="1">
      <c r="A230" s="507" t="s">
        <v>1454</v>
      </c>
      <c r="B230" s="507"/>
      <c r="C230" s="507"/>
      <c r="D230" s="507"/>
      <c r="E230" s="507"/>
      <c r="F230" s="507"/>
      <c r="G230" s="507"/>
      <c r="H230" s="507"/>
      <c r="I230" s="507"/>
      <c r="J230" s="507"/>
    </row>
    <row r="231" spans="1:10" ht="19.5" customHeight="1">
      <c r="A231" s="508" t="s">
        <v>258</v>
      </c>
      <c r="B231" s="508"/>
      <c r="C231" s="508"/>
      <c r="D231" s="508"/>
      <c r="E231" s="508"/>
      <c r="F231" s="508"/>
      <c r="G231" s="508"/>
      <c r="H231" s="508"/>
      <c r="I231" s="508"/>
      <c r="J231" s="508"/>
    </row>
    <row r="232" spans="1:10" ht="19.5" customHeight="1">
      <c r="A232" s="50" t="s">
        <v>259</v>
      </c>
      <c r="B232" s="509" t="s">
        <v>263</v>
      </c>
      <c r="C232" s="509"/>
      <c r="D232" s="509"/>
      <c r="E232" s="50" t="s">
        <v>260</v>
      </c>
      <c r="F232" s="50" t="s">
        <v>261</v>
      </c>
      <c r="G232" s="50" t="s">
        <v>262</v>
      </c>
      <c r="H232" s="509" t="s">
        <v>277</v>
      </c>
      <c r="I232" s="509"/>
      <c r="J232" s="509"/>
    </row>
    <row r="233" spans="1:10" ht="19.5" customHeight="1">
      <c r="A233" s="535" t="s">
        <v>276</v>
      </c>
      <c r="B233" s="543" t="s">
        <v>266</v>
      </c>
      <c r="C233" s="543"/>
      <c r="D233" s="543"/>
      <c r="E233" s="51">
        <v>0.2</v>
      </c>
      <c r="F233" s="31">
        <v>0</v>
      </c>
      <c r="G233" s="52">
        <f>F233*E233</f>
        <v>0</v>
      </c>
      <c r="H233" s="510"/>
      <c r="I233" s="510"/>
      <c r="J233" s="510"/>
    </row>
    <row r="234" spans="1:10" ht="19.5" customHeight="1">
      <c r="A234" s="535"/>
      <c r="B234" s="543" t="s">
        <v>267</v>
      </c>
      <c r="C234" s="543"/>
      <c r="D234" s="543"/>
      <c r="E234" s="51">
        <v>0.2</v>
      </c>
      <c r="F234" s="31">
        <v>1</v>
      </c>
      <c r="G234" s="52">
        <f>F234*E234</f>
        <v>0.2</v>
      </c>
      <c r="H234" s="510"/>
      <c r="I234" s="510"/>
      <c r="J234" s="510"/>
    </row>
    <row r="235" spans="1:10" ht="19.5" customHeight="1">
      <c r="A235" s="535"/>
      <c r="B235" s="543" t="s">
        <v>315</v>
      </c>
      <c r="C235" s="543"/>
      <c r="D235" s="543"/>
      <c r="E235" s="51">
        <v>0.2</v>
      </c>
      <c r="F235" s="31">
        <v>1</v>
      </c>
      <c r="G235" s="52">
        <f>F235*E235</f>
        <v>0.2</v>
      </c>
      <c r="H235" s="544" t="s">
        <v>1439</v>
      </c>
      <c r="I235" s="544"/>
      <c r="J235" s="544"/>
    </row>
    <row r="236" spans="1:10" ht="19.5" customHeight="1">
      <c r="A236" s="535"/>
      <c r="B236" s="543" t="s">
        <v>1536</v>
      </c>
      <c r="C236" s="543"/>
      <c r="D236" s="543"/>
      <c r="E236" s="51">
        <v>0.2</v>
      </c>
      <c r="F236" s="31">
        <v>0</v>
      </c>
      <c r="G236" s="52">
        <f>F236*E236</f>
        <v>0</v>
      </c>
      <c r="H236" s="510"/>
      <c r="I236" s="510"/>
      <c r="J236" s="510"/>
    </row>
    <row r="237" spans="1:10" ht="19.5" customHeight="1">
      <c r="A237" s="535"/>
      <c r="B237" s="543" t="s">
        <v>271</v>
      </c>
      <c r="C237" s="543"/>
      <c r="D237" s="543"/>
      <c r="E237" s="51">
        <v>0.2</v>
      </c>
      <c r="F237" s="31">
        <v>1</v>
      </c>
      <c r="G237" s="52">
        <f>F237*E237</f>
        <v>0.2</v>
      </c>
      <c r="H237" s="510"/>
      <c r="I237" s="510"/>
      <c r="J237" s="510"/>
    </row>
    <row r="238" spans="1:10" ht="19.5" customHeight="1">
      <c r="A238" s="564" t="s">
        <v>1548</v>
      </c>
      <c r="B238" s="564"/>
      <c r="C238" s="564"/>
      <c r="D238" s="564"/>
      <c r="E238" s="534">
        <f>SUM(G233:G237)</f>
        <v>0.60000000000000009</v>
      </c>
      <c r="F238" s="534"/>
      <c r="G238" s="534"/>
      <c r="H238" s="538"/>
      <c r="I238" s="538"/>
      <c r="J238" s="538"/>
    </row>
    <row r="239" spans="1:10" ht="19.5" customHeight="1">
      <c r="A239" s="50" t="s">
        <v>259</v>
      </c>
      <c r="B239" s="509" t="s">
        <v>263</v>
      </c>
      <c r="C239" s="509"/>
      <c r="D239" s="509"/>
      <c r="E239" s="50" t="s">
        <v>260</v>
      </c>
      <c r="F239" s="50" t="s">
        <v>261</v>
      </c>
      <c r="G239" s="50" t="s">
        <v>262</v>
      </c>
      <c r="H239" s="509" t="s">
        <v>277</v>
      </c>
      <c r="I239" s="509"/>
      <c r="J239" s="509"/>
    </row>
    <row r="240" spans="1:10" ht="19.5" customHeight="1">
      <c r="A240" s="535" t="s">
        <v>265</v>
      </c>
      <c r="B240" s="536" t="s">
        <v>1549</v>
      </c>
      <c r="C240" s="536"/>
      <c r="D240" s="536"/>
      <c r="E240" s="51">
        <v>0.2</v>
      </c>
      <c r="F240" s="31">
        <v>1</v>
      </c>
      <c r="G240" s="52">
        <f>F240*E240</f>
        <v>0.2</v>
      </c>
      <c r="H240" s="510"/>
      <c r="I240" s="510"/>
      <c r="J240" s="510"/>
    </row>
    <row r="241" spans="1:10" ht="19.5" customHeight="1">
      <c r="A241" s="535"/>
      <c r="B241" s="536" t="s">
        <v>1537</v>
      </c>
      <c r="C241" s="536"/>
      <c r="D241" s="536"/>
      <c r="E241" s="51">
        <v>0.2</v>
      </c>
      <c r="F241" s="31">
        <v>1</v>
      </c>
      <c r="G241" s="52">
        <f>F241*E241</f>
        <v>0.2</v>
      </c>
      <c r="H241" s="510"/>
      <c r="I241" s="510"/>
      <c r="J241" s="510"/>
    </row>
    <row r="242" spans="1:10" ht="19.5" customHeight="1">
      <c r="A242" s="535"/>
      <c r="B242" s="536" t="s">
        <v>1539</v>
      </c>
      <c r="C242" s="536"/>
      <c r="D242" s="536"/>
      <c r="E242" s="51">
        <v>0.2</v>
      </c>
      <c r="F242" s="31">
        <v>1</v>
      </c>
      <c r="G242" s="52">
        <f>F242*E242</f>
        <v>0.2</v>
      </c>
      <c r="H242" s="510"/>
      <c r="I242" s="510"/>
      <c r="J242" s="510"/>
    </row>
    <row r="243" spans="1:10" ht="19.5" customHeight="1">
      <c r="A243" s="535"/>
      <c r="B243" s="536" t="s">
        <v>1540</v>
      </c>
      <c r="C243" s="536"/>
      <c r="D243" s="536"/>
      <c r="E243" s="51">
        <v>0.2</v>
      </c>
      <c r="F243" s="31">
        <v>1</v>
      </c>
      <c r="G243" s="52">
        <f>F243*E243</f>
        <v>0.2</v>
      </c>
      <c r="H243" s="510"/>
      <c r="I243" s="510"/>
      <c r="J243" s="510"/>
    </row>
    <row r="244" spans="1:10" ht="19.5" customHeight="1">
      <c r="A244" s="535"/>
      <c r="B244" s="536" t="s">
        <v>1538</v>
      </c>
      <c r="C244" s="536"/>
      <c r="D244" s="536"/>
      <c r="E244" s="51">
        <v>0.2</v>
      </c>
      <c r="F244" s="31">
        <v>1</v>
      </c>
      <c r="G244" s="52">
        <f>F244*E244</f>
        <v>0.2</v>
      </c>
      <c r="H244" s="510"/>
      <c r="I244" s="510"/>
      <c r="J244" s="510"/>
    </row>
    <row r="245" spans="1:10" ht="19.5" customHeight="1">
      <c r="A245" s="509" t="s">
        <v>264</v>
      </c>
      <c r="B245" s="509"/>
      <c r="C245" s="509"/>
      <c r="D245" s="509"/>
      <c r="E245" s="534">
        <f>SUM(G240:G244)</f>
        <v>1</v>
      </c>
      <c r="F245" s="534"/>
      <c r="G245" s="534"/>
      <c r="H245" s="537"/>
      <c r="I245" s="537"/>
      <c r="J245" s="537"/>
    </row>
    <row r="246" spans="1:10" ht="19.5" customHeight="1">
      <c r="A246" s="50" t="s">
        <v>259</v>
      </c>
      <c r="B246" s="509" t="s">
        <v>263</v>
      </c>
      <c r="C246" s="509"/>
      <c r="D246" s="509"/>
      <c r="E246" s="50" t="s">
        <v>260</v>
      </c>
      <c r="F246" s="50" t="s">
        <v>261</v>
      </c>
      <c r="G246" s="50" t="s">
        <v>262</v>
      </c>
      <c r="H246" s="509" t="s">
        <v>277</v>
      </c>
      <c r="I246" s="509"/>
      <c r="J246" s="509"/>
    </row>
    <row r="247" spans="1:10" ht="19.5" customHeight="1">
      <c r="A247" s="535" t="s">
        <v>269</v>
      </c>
      <c r="B247" s="536" t="s">
        <v>1542</v>
      </c>
      <c r="C247" s="536"/>
      <c r="D247" s="536"/>
      <c r="E247" s="51">
        <v>0.2</v>
      </c>
      <c r="F247" s="31">
        <v>0</v>
      </c>
      <c r="G247" s="52">
        <f>F247*E247</f>
        <v>0</v>
      </c>
      <c r="H247" s="510"/>
      <c r="I247" s="510"/>
      <c r="J247" s="510"/>
    </row>
    <row r="248" spans="1:10" ht="19.5" customHeight="1">
      <c r="A248" s="535"/>
      <c r="B248" s="536" t="s">
        <v>1550</v>
      </c>
      <c r="C248" s="536"/>
      <c r="D248" s="536"/>
      <c r="E248" s="51">
        <v>0.2</v>
      </c>
      <c r="F248" s="31">
        <v>0</v>
      </c>
      <c r="G248" s="52">
        <f>F248*E248</f>
        <v>0</v>
      </c>
      <c r="H248" s="510"/>
      <c r="I248" s="510"/>
      <c r="J248" s="510"/>
    </row>
    <row r="249" spans="1:10" ht="19.5" customHeight="1">
      <c r="A249" s="535"/>
      <c r="B249" s="536" t="s">
        <v>1551</v>
      </c>
      <c r="C249" s="536"/>
      <c r="D249" s="536"/>
      <c r="E249" s="51">
        <v>0.2</v>
      </c>
      <c r="F249" s="31">
        <v>0</v>
      </c>
      <c r="G249" s="52">
        <f>F249*E249</f>
        <v>0</v>
      </c>
      <c r="H249" s="510"/>
      <c r="I249" s="510"/>
      <c r="J249" s="510"/>
    </row>
    <row r="250" spans="1:10" ht="19.5" customHeight="1">
      <c r="A250" s="535"/>
      <c r="B250" s="536" t="s">
        <v>1552</v>
      </c>
      <c r="C250" s="536"/>
      <c r="D250" s="536"/>
      <c r="E250" s="51">
        <v>0.2</v>
      </c>
      <c r="F250" s="31">
        <v>0</v>
      </c>
      <c r="G250" s="52">
        <f>F250*E250</f>
        <v>0</v>
      </c>
      <c r="H250" s="510"/>
      <c r="I250" s="510"/>
      <c r="J250" s="510"/>
    </row>
    <row r="251" spans="1:10" ht="19.5" customHeight="1">
      <c r="A251" s="535"/>
      <c r="B251" s="536" t="s">
        <v>1543</v>
      </c>
      <c r="C251" s="536"/>
      <c r="D251" s="536"/>
      <c r="E251" s="51">
        <v>0.2</v>
      </c>
      <c r="F251" s="31">
        <v>0</v>
      </c>
      <c r="G251" s="52">
        <f>F251*E251</f>
        <v>0</v>
      </c>
      <c r="H251" s="510"/>
      <c r="I251" s="510"/>
      <c r="J251" s="510"/>
    </row>
    <row r="252" spans="1:10" ht="19.5" customHeight="1">
      <c r="A252" s="564" t="s">
        <v>268</v>
      </c>
      <c r="B252" s="564"/>
      <c r="C252" s="564"/>
      <c r="D252" s="564"/>
      <c r="E252" s="534">
        <f>SUM(G247:G251)</f>
        <v>0</v>
      </c>
      <c r="F252" s="534"/>
      <c r="G252" s="534"/>
      <c r="H252" s="538"/>
      <c r="I252" s="538"/>
      <c r="J252" s="538"/>
    </row>
    <row r="253" spans="1:10" ht="19.5" customHeight="1">
      <c r="A253" s="50" t="s">
        <v>259</v>
      </c>
      <c r="B253" s="509" t="s">
        <v>263</v>
      </c>
      <c r="C253" s="509"/>
      <c r="D253" s="509"/>
      <c r="E253" s="50" t="s">
        <v>260</v>
      </c>
      <c r="F253" s="50" t="s">
        <v>261</v>
      </c>
      <c r="G253" s="50" t="s">
        <v>262</v>
      </c>
      <c r="H253" s="509" t="s">
        <v>277</v>
      </c>
      <c r="I253" s="509"/>
      <c r="J253" s="509"/>
    </row>
    <row r="254" spans="1:10" ht="19.5" customHeight="1">
      <c r="A254" s="535" t="s">
        <v>270</v>
      </c>
      <c r="B254" s="536" t="s">
        <v>1553</v>
      </c>
      <c r="C254" s="536"/>
      <c r="D254" s="536"/>
      <c r="E254" s="51">
        <v>0.2</v>
      </c>
      <c r="F254" s="31">
        <v>1</v>
      </c>
      <c r="G254" s="52">
        <f>F254*E254</f>
        <v>0.2</v>
      </c>
      <c r="H254" s="510"/>
      <c r="I254" s="510"/>
      <c r="J254" s="510"/>
    </row>
    <row r="255" spans="1:10" ht="19.5" customHeight="1">
      <c r="A255" s="535"/>
      <c r="B255" s="536" t="s">
        <v>272</v>
      </c>
      <c r="C255" s="536"/>
      <c r="D255" s="536"/>
      <c r="E255" s="51">
        <v>0.2</v>
      </c>
      <c r="F255" s="31">
        <v>0</v>
      </c>
      <c r="G255" s="52">
        <f>F255*E255</f>
        <v>0</v>
      </c>
      <c r="H255" s="510"/>
      <c r="I255" s="510"/>
      <c r="J255" s="510"/>
    </row>
    <row r="256" spans="1:10" ht="19.5" customHeight="1">
      <c r="A256" s="535"/>
      <c r="B256" s="536" t="s">
        <v>273</v>
      </c>
      <c r="C256" s="536"/>
      <c r="D256" s="536"/>
      <c r="E256" s="51">
        <v>0.2</v>
      </c>
      <c r="F256" s="31">
        <v>0</v>
      </c>
      <c r="G256" s="52">
        <f>F256*E256</f>
        <v>0</v>
      </c>
      <c r="H256" s="510"/>
      <c r="I256" s="510"/>
      <c r="J256" s="510"/>
    </row>
    <row r="257" spans="1:10" ht="19.5" customHeight="1">
      <c r="A257" s="535"/>
      <c r="B257" s="536" t="s">
        <v>274</v>
      </c>
      <c r="C257" s="536"/>
      <c r="D257" s="536"/>
      <c r="E257" s="51">
        <v>0.2</v>
      </c>
      <c r="F257" s="31">
        <v>0</v>
      </c>
      <c r="G257" s="52">
        <f>F257*E257</f>
        <v>0</v>
      </c>
      <c r="H257" s="510"/>
      <c r="I257" s="510"/>
      <c r="J257" s="510"/>
    </row>
    <row r="258" spans="1:10" ht="19.5" customHeight="1">
      <c r="A258" s="535"/>
      <c r="B258" s="536" t="s">
        <v>1541</v>
      </c>
      <c r="C258" s="536"/>
      <c r="D258" s="536"/>
      <c r="E258" s="51">
        <v>0.2</v>
      </c>
      <c r="F258" s="31">
        <v>0</v>
      </c>
      <c r="G258" s="52">
        <f>F258*E258</f>
        <v>0</v>
      </c>
      <c r="H258" s="510"/>
      <c r="I258" s="510"/>
      <c r="J258" s="510"/>
    </row>
    <row r="259" spans="1:10" ht="19.5" customHeight="1">
      <c r="A259" s="564" t="s">
        <v>275</v>
      </c>
      <c r="B259" s="564"/>
      <c r="C259" s="564"/>
      <c r="D259" s="564"/>
      <c r="E259" s="534">
        <f>SUM(G254:G258)</f>
        <v>0.2</v>
      </c>
      <c r="F259" s="534"/>
      <c r="G259" s="534"/>
      <c r="H259" s="538"/>
      <c r="I259" s="538"/>
      <c r="J259" s="538"/>
    </row>
    <row r="260" spans="1:10" ht="19.5" customHeight="1">
      <c r="A260" s="512"/>
      <c r="B260" s="512"/>
      <c r="C260" s="512"/>
      <c r="D260" s="512"/>
      <c r="E260" s="512"/>
      <c r="F260" s="512"/>
      <c r="G260" s="512"/>
      <c r="H260" s="512"/>
      <c r="I260" s="512"/>
      <c r="J260" s="512"/>
    </row>
    <row r="261" spans="1:10" ht="19.5" customHeight="1">
      <c r="A261" s="53" t="s">
        <v>278</v>
      </c>
      <c r="B261" s="53" t="s">
        <v>281</v>
      </c>
      <c r="C261" s="512"/>
      <c r="D261" s="512"/>
      <c r="E261" s="512"/>
      <c r="F261" s="512"/>
      <c r="G261" s="512"/>
      <c r="H261" s="512"/>
      <c r="I261" s="512"/>
      <c r="J261" s="512"/>
    </row>
    <row r="262" spans="1:10" ht="19.5" customHeight="1">
      <c r="A262" s="54" t="s">
        <v>276</v>
      </c>
      <c r="B262" s="55">
        <f>E238</f>
        <v>0.60000000000000009</v>
      </c>
      <c r="C262" s="512"/>
      <c r="D262" s="512"/>
      <c r="E262" s="512"/>
      <c r="F262" s="512"/>
      <c r="G262" s="512"/>
      <c r="H262" s="512"/>
      <c r="I262" s="512"/>
      <c r="J262" s="512"/>
    </row>
    <row r="263" spans="1:10" ht="19.5" customHeight="1">
      <c r="A263" s="54" t="s">
        <v>265</v>
      </c>
      <c r="B263" s="55">
        <f>E245</f>
        <v>1</v>
      </c>
      <c r="C263" s="512"/>
      <c r="D263" s="512"/>
      <c r="E263" s="512"/>
      <c r="F263" s="512"/>
      <c r="G263" s="512"/>
      <c r="H263" s="512"/>
      <c r="I263" s="512"/>
      <c r="J263" s="512"/>
    </row>
    <row r="264" spans="1:10" ht="19.5" customHeight="1">
      <c r="A264" s="54" t="s">
        <v>279</v>
      </c>
      <c r="B264" s="55">
        <f>E252</f>
        <v>0</v>
      </c>
      <c r="C264" s="512"/>
      <c r="D264" s="512"/>
      <c r="E264" s="512"/>
      <c r="F264" s="512"/>
      <c r="G264" s="512"/>
      <c r="H264" s="512"/>
      <c r="I264" s="512"/>
      <c r="J264" s="512"/>
    </row>
    <row r="265" spans="1:10" ht="33" customHeight="1">
      <c r="A265" s="54" t="s">
        <v>270</v>
      </c>
      <c r="B265" s="55">
        <f>E259</f>
        <v>0.2</v>
      </c>
      <c r="C265" s="512"/>
      <c r="D265" s="512"/>
      <c r="E265" s="512"/>
      <c r="F265" s="512"/>
      <c r="G265" s="512"/>
      <c r="H265" s="512"/>
      <c r="I265" s="512"/>
      <c r="J265" s="512"/>
    </row>
    <row r="266" spans="1:10" ht="35.25" customHeight="1">
      <c r="A266" s="56" t="s">
        <v>280</v>
      </c>
      <c r="B266" s="57">
        <f>AVERAGE(B262:B265)</f>
        <v>0.45</v>
      </c>
      <c r="C266" s="512"/>
      <c r="D266" s="512"/>
      <c r="E266" s="512"/>
      <c r="F266" s="512"/>
      <c r="G266" s="512"/>
      <c r="H266" s="512"/>
      <c r="I266" s="512"/>
      <c r="J266" s="512"/>
    </row>
    <row r="267" spans="1:10" ht="19.5" customHeight="1">
      <c r="A267" s="512"/>
      <c r="B267" s="512"/>
      <c r="C267" s="512"/>
      <c r="D267" s="512"/>
      <c r="E267" s="512"/>
      <c r="F267" s="512"/>
      <c r="G267" s="512"/>
      <c r="H267" s="512"/>
      <c r="I267" s="512"/>
      <c r="J267" s="512"/>
    </row>
    <row r="268" spans="1:10" ht="19.5" customHeight="1">
      <c r="A268" s="513" t="s">
        <v>1447</v>
      </c>
      <c r="B268" s="513"/>
      <c r="C268" s="513"/>
      <c r="D268" s="513"/>
      <c r="E268" s="513"/>
      <c r="F268" s="513"/>
      <c r="G268" s="513"/>
      <c r="H268" s="513"/>
      <c r="I268" s="513"/>
      <c r="J268" s="513"/>
    </row>
    <row r="269" spans="1:10" ht="38.25" customHeight="1">
      <c r="A269" s="511" t="s">
        <v>1454</v>
      </c>
      <c r="B269" s="511"/>
      <c r="C269" s="511"/>
      <c r="D269" s="514" t="s">
        <v>294</v>
      </c>
      <c r="E269" s="514"/>
      <c r="F269" s="514"/>
      <c r="G269" s="514"/>
      <c r="H269" s="514"/>
      <c r="I269" s="514"/>
      <c r="J269" s="514"/>
    </row>
    <row r="270" spans="1:10" ht="16.5" customHeight="1">
      <c r="A270" s="58"/>
      <c r="B270" s="58"/>
      <c r="C270" s="58"/>
      <c r="D270" s="58"/>
      <c r="E270" s="58"/>
      <c r="F270" s="58"/>
      <c r="G270" s="58"/>
      <c r="H270" s="58"/>
      <c r="I270" s="58"/>
    </row>
    <row r="271" spans="1:10" ht="14.25" customHeight="1">
      <c r="A271" s="496" t="s">
        <v>1436</v>
      </c>
      <c r="B271" s="496"/>
      <c r="C271" s="496"/>
      <c r="D271" s="496"/>
      <c r="E271" s="496"/>
      <c r="F271" s="496"/>
      <c r="G271" s="496"/>
      <c r="H271" s="496"/>
      <c r="I271" s="496"/>
      <c r="J271" s="496"/>
    </row>
    <row r="272" spans="1:10" ht="17.25" customHeight="1">
      <c r="A272" s="496" t="s">
        <v>1435</v>
      </c>
      <c r="B272" s="496"/>
      <c r="C272" s="496"/>
      <c r="D272" s="496"/>
      <c r="E272" s="496"/>
      <c r="F272" s="496"/>
      <c r="G272" s="496"/>
      <c r="H272" s="496"/>
      <c r="I272" s="496"/>
      <c r="J272" s="496"/>
    </row>
    <row r="273" spans="1:11" ht="54.75" customHeight="1">
      <c r="A273" s="497" t="s">
        <v>1545</v>
      </c>
      <c r="B273" s="497"/>
      <c r="C273" s="497"/>
      <c r="D273" s="497"/>
      <c r="E273" s="497"/>
      <c r="F273" s="497"/>
      <c r="G273" s="497"/>
      <c r="H273" s="497"/>
      <c r="I273" s="497"/>
      <c r="J273" s="497"/>
    </row>
    <row r="274" spans="1:11" ht="23.4" customHeight="1">
      <c r="A274" s="496" t="s">
        <v>292</v>
      </c>
      <c r="B274" s="496"/>
      <c r="C274" s="496"/>
      <c r="D274" s="496"/>
      <c r="E274" s="496"/>
      <c r="F274" s="496"/>
      <c r="G274" s="496"/>
      <c r="H274" s="496"/>
      <c r="I274" s="496"/>
      <c r="J274" s="496"/>
    </row>
    <row r="275" spans="1:11" ht="106.5" customHeight="1">
      <c r="A275" s="497" t="s">
        <v>1547</v>
      </c>
      <c r="B275" s="497"/>
      <c r="C275" s="497"/>
      <c r="D275" s="497"/>
      <c r="E275" s="497"/>
      <c r="F275" s="497"/>
      <c r="G275" s="497"/>
      <c r="H275" s="497"/>
      <c r="I275" s="497"/>
      <c r="J275" s="497"/>
    </row>
    <row r="276" spans="1:11" ht="19.5" customHeight="1">
      <c r="A276" s="496" t="s">
        <v>293</v>
      </c>
      <c r="B276" s="496"/>
      <c r="C276" s="496"/>
      <c r="D276" s="496"/>
      <c r="E276" s="496"/>
      <c r="F276" s="496"/>
      <c r="G276" s="496"/>
      <c r="H276" s="496"/>
      <c r="I276" s="496"/>
      <c r="J276" s="496"/>
    </row>
    <row r="277" spans="1:11" ht="90" customHeight="1">
      <c r="A277" s="497" t="s">
        <v>1546</v>
      </c>
      <c r="B277" s="497"/>
      <c r="C277" s="497"/>
      <c r="D277" s="497"/>
      <c r="E277" s="497"/>
      <c r="F277" s="497"/>
      <c r="G277" s="497"/>
      <c r="H277" s="497"/>
      <c r="I277" s="497"/>
      <c r="J277" s="497"/>
    </row>
    <row r="278" spans="1:11" ht="20.25" customHeight="1">
      <c r="A278" s="496" t="s">
        <v>1456</v>
      </c>
      <c r="B278" s="496"/>
      <c r="C278" s="496"/>
      <c r="D278" s="496"/>
      <c r="E278" s="496"/>
      <c r="F278" s="496"/>
      <c r="G278" s="496"/>
      <c r="H278" s="496"/>
      <c r="I278" s="496"/>
      <c r="J278" s="496"/>
    </row>
    <row r="279" spans="1:11" ht="35.25" customHeight="1">
      <c r="A279" s="497" t="s">
        <v>1534</v>
      </c>
      <c r="B279" s="497"/>
      <c r="C279" s="497"/>
      <c r="D279" s="497"/>
      <c r="E279" s="497"/>
      <c r="F279" s="497"/>
      <c r="G279" s="497"/>
      <c r="H279" s="497"/>
      <c r="I279" s="497"/>
      <c r="J279" s="497"/>
    </row>
    <row r="280" spans="1:11" ht="24" customHeight="1">
      <c r="A280" s="496" t="s">
        <v>1457</v>
      </c>
      <c r="B280" s="496"/>
      <c r="C280" s="496"/>
      <c r="D280" s="496"/>
      <c r="E280" s="496"/>
      <c r="F280" s="496"/>
      <c r="G280" s="496"/>
      <c r="H280" s="496"/>
      <c r="I280" s="496"/>
      <c r="J280" s="496"/>
    </row>
    <row r="281" spans="1:11" ht="89.4" customHeight="1">
      <c r="A281" s="497" t="s">
        <v>1535</v>
      </c>
      <c r="B281" s="497"/>
      <c r="C281" s="497"/>
      <c r="D281" s="497"/>
      <c r="E281" s="497"/>
      <c r="F281" s="497"/>
      <c r="G281" s="497"/>
      <c r="H281" s="497"/>
      <c r="I281" s="497"/>
      <c r="J281" s="497"/>
    </row>
    <row r="282" spans="1:11" ht="21" customHeight="1">
      <c r="A282" s="498" t="s">
        <v>1448</v>
      </c>
      <c r="B282" s="498"/>
      <c r="C282" s="498"/>
      <c r="D282" s="498"/>
      <c r="E282" s="498"/>
      <c r="F282" s="498"/>
      <c r="G282" s="498"/>
      <c r="H282" s="498"/>
      <c r="I282" s="498"/>
      <c r="J282" s="498"/>
    </row>
    <row r="283" spans="1:11" ht="35.25" customHeight="1">
      <c r="A283" s="499" t="s">
        <v>1436</v>
      </c>
      <c r="B283" s="499"/>
      <c r="C283" s="499"/>
      <c r="D283" s="500" t="s">
        <v>295</v>
      </c>
      <c r="E283" s="500"/>
      <c r="F283" s="500"/>
      <c r="G283" s="500"/>
      <c r="H283" s="500"/>
      <c r="I283" s="500"/>
      <c r="J283" s="500"/>
    </row>
    <row r="284" spans="1:11" ht="12.9" customHeight="1">
      <c r="A284" s="501"/>
      <c r="B284" s="501"/>
      <c r="C284" s="501"/>
      <c r="D284" s="501"/>
      <c r="E284" s="501"/>
      <c r="F284" s="501"/>
      <c r="G284" s="501"/>
      <c r="H284" s="501"/>
      <c r="I284" s="501"/>
      <c r="J284" s="501"/>
    </row>
    <row r="285" spans="1:11" ht="12.9" customHeight="1">
      <c r="A285" s="498" t="s">
        <v>1449</v>
      </c>
      <c r="B285" s="498"/>
      <c r="C285" s="498"/>
      <c r="D285" s="498"/>
      <c r="E285" s="498"/>
      <c r="F285" s="498"/>
      <c r="G285" s="498"/>
      <c r="H285" s="498"/>
      <c r="I285" s="498"/>
      <c r="J285" s="498"/>
    </row>
    <row r="286" spans="1:11" ht="33.9" customHeight="1">
      <c r="A286" s="502" t="s">
        <v>1446</v>
      </c>
      <c r="B286" s="502"/>
      <c r="C286" s="502"/>
      <c r="D286" s="502"/>
      <c r="E286" s="502"/>
      <c r="F286" s="502"/>
      <c r="G286" s="502"/>
      <c r="H286" s="502"/>
      <c r="I286" s="502"/>
      <c r="J286" s="502"/>
    </row>
    <row r="287" spans="1:11" ht="26.4" customHeight="1">
      <c r="A287" s="560" t="s">
        <v>1461</v>
      </c>
      <c r="B287" s="560"/>
      <c r="C287" s="560"/>
      <c r="D287" s="500" t="s">
        <v>295</v>
      </c>
      <c r="E287" s="500"/>
      <c r="F287" s="500"/>
      <c r="G287" s="500"/>
      <c r="H287" s="500"/>
      <c r="I287" s="500"/>
      <c r="J287" s="500"/>
      <c r="K287" s="47" t="s">
        <v>1557</v>
      </c>
    </row>
    <row r="288" spans="1:11" ht="26.4" customHeight="1" thickBot="1">
      <c r="A288" s="568" t="s">
        <v>332</v>
      </c>
      <c r="B288" s="568"/>
      <c r="C288" s="568"/>
      <c r="D288" s="568"/>
      <c r="E288" s="568"/>
      <c r="F288" s="568"/>
      <c r="G288" s="568"/>
      <c r="H288" s="568"/>
      <c r="I288" s="568"/>
      <c r="J288" s="568"/>
    </row>
    <row r="289" spans="1:10" ht="13.8" thickBot="1">
      <c r="A289" s="565" t="s">
        <v>1516</v>
      </c>
      <c r="B289" s="566"/>
      <c r="C289" s="566"/>
      <c r="D289" s="566"/>
      <c r="E289" s="567"/>
      <c r="F289" s="565" t="s">
        <v>1505</v>
      </c>
      <c r="G289" s="566"/>
      <c r="H289" s="567"/>
      <c r="I289" s="565" t="s">
        <v>1504</v>
      </c>
      <c r="J289" s="566"/>
    </row>
    <row r="290" spans="1:10" ht="12.9" customHeight="1" thickBot="1">
      <c r="A290" s="20" t="s">
        <v>1513</v>
      </c>
      <c r="B290" s="561"/>
      <c r="C290" s="562"/>
      <c r="D290" s="562"/>
      <c r="E290" s="563"/>
      <c r="F290" s="489"/>
      <c r="G290" s="490"/>
      <c r="H290" s="551"/>
      <c r="I290" s="489" t="s">
        <v>1504</v>
      </c>
      <c r="J290" s="490"/>
    </row>
    <row r="291" spans="1:10" ht="12.9" customHeight="1" thickBot="1">
      <c r="A291" s="20" t="s">
        <v>1514</v>
      </c>
      <c r="B291" s="561"/>
      <c r="C291" s="562"/>
      <c r="D291" s="562"/>
      <c r="E291" s="563"/>
      <c r="F291" s="489"/>
      <c r="G291" s="490"/>
      <c r="H291" s="551"/>
      <c r="I291" s="489" t="s">
        <v>1504</v>
      </c>
      <c r="J291" s="490"/>
    </row>
    <row r="292" spans="1:10" ht="24" customHeight="1" thickBot="1">
      <c r="A292" s="20" t="s">
        <v>1515</v>
      </c>
      <c r="B292" s="489"/>
      <c r="C292" s="490"/>
      <c r="D292" s="490"/>
      <c r="E292" s="551"/>
      <c r="F292" s="489"/>
      <c r="G292" s="490"/>
      <c r="H292" s="551"/>
      <c r="I292" s="489" t="s">
        <v>1504</v>
      </c>
      <c r="J292" s="490"/>
    </row>
    <row r="293" spans="1:10">
      <c r="A293" s="29"/>
    </row>
    <row r="294" spans="1:10">
      <c r="A294" s="491" t="s">
        <v>1434</v>
      </c>
      <c r="B294" s="491"/>
      <c r="C294" s="491"/>
      <c r="D294" s="491"/>
      <c r="E294" s="491"/>
      <c r="F294" s="491"/>
      <c r="G294" s="491"/>
      <c r="H294" s="491"/>
      <c r="I294" s="491"/>
      <c r="J294" s="491"/>
    </row>
    <row r="295" spans="1:10">
      <c r="A295" s="40" t="s">
        <v>1450</v>
      </c>
      <c r="B295" s="40" t="s">
        <v>263</v>
      </c>
      <c r="C295" s="491" t="s">
        <v>1451</v>
      </c>
      <c r="D295" s="491"/>
      <c r="E295" s="491"/>
      <c r="F295" s="491"/>
      <c r="G295" s="491"/>
      <c r="H295" s="491"/>
      <c r="I295" s="491"/>
      <c r="J295" s="491"/>
    </row>
    <row r="296" spans="1:10" ht="12.75" customHeight="1">
      <c r="A296" s="32">
        <v>0</v>
      </c>
      <c r="B296" s="48" t="s">
        <v>1554</v>
      </c>
      <c r="C296" s="492" t="s">
        <v>1556</v>
      </c>
      <c r="D296" s="492"/>
      <c r="E296" s="492"/>
      <c r="F296" s="492"/>
      <c r="G296" s="492"/>
      <c r="H296" s="492"/>
      <c r="I296" s="492"/>
      <c r="J296" s="492"/>
    </row>
    <row r="297" spans="1:10" ht="12.75" customHeight="1">
      <c r="A297" s="33">
        <v>1</v>
      </c>
      <c r="B297" s="48" t="s">
        <v>1555</v>
      </c>
      <c r="C297" s="492" t="s">
        <v>1452</v>
      </c>
      <c r="D297" s="492"/>
      <c r="E297" s="492"/>
      <c r="F297" s="492"/>
      <c r="G297" s="492"/>
      <c r="H297" s="492"/>
      <c r="I297" s="492"/>
      <c r="J297" s="492"/>
    </row>
  </sheetData>
  <mergeCells count="500">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7:C57"/>
    <mergeCell ref="E57:I57"/>
    <mergeCell ref="A58:C58"/>
    <mergeCell ref="E58:I58"/>
    <mergeCell ref="A59:I59"/>
    <mergeCell ref="A60:I60"/>
    <mergeCell ref="A55:C55"/>
    <mergeCell ref="E55:I55"/>
    <mergeCell ref="A56:C56"/>
    <mergeCell ref="E56:I56"/>
    <mergeCell ref="A64:C64"/>
    <mergeCell ref="E64:I64"/>
    <mergeCell ref="A65:C65"/>
    <mergeCell ref="E65:I65"/>
    <mergeCell ref="A66:C66"/>
    <mergeCell ref="E66:I66"/>
    <mergeCell ref="A61:C61"/>
    <mergeCell ref="E61:I61"/>
    <mergeCell ref="A62:C62"/>
    <mergeCell ref="E62:I62"/>
    <mergeCell ref="A63:C63"/>
    <mergeCell ref="E63:I63"/>
    <mergeCell ref="A71:C71"/>
    <mergeCell ref="E71:I71"/>
    <mergeCell ref="A72:C72"/>
    <mergeCell ref="E72:I72"/>
    <mergeCell ref="A73:I73"/>
    <mergeCell ref="A74:I74"/>
    <mergeCell ref="A67:C67"/>
    <mergeCell ref="E67:I67"/>
    <mergeCell ref="A68:C68"/>
    <mergeCell ref="E68:I68"/>
    <mergeCell ref="A69:I69"/>
    <mergeCell ref="A70:I70"/>
    <mergeCell ref="A78:I78"/>
    <mergeCell ref="A79:I79"/>
    <mergeCell ref="A80:C80"/>
    <mergeCell ref="E80:I80"/>
    <mergeCell ref="A81:C81"/>
    <mergeCell ref="E81:I81"/>
    <mergeCell ref="A75:C75"/>
    <mergeCell ref="E75:I75"/>
    <mergeCell ref="A76:C76"/>
    <mergeCell ref="E76:I76"/>
    <mergeCell ref="A77:C77"/>
    <mergeCell ref="E77:I77"/>
    <mergeCell ref="A85:I85"/>
    <mergeCell ref="A86:I86"/>
    <mergeCell ref="A87:C87"/>
    <mergeCell ref="E87:I87"/>
    <mergeCell ref="A88:C88"/>
    <mergeCell ref="E88:I88"/>
    <mergeCell ref="A82:C82"/>
    <mergeCell ref="E82:I82"/>
    <mergeCell ref="A83:C83"/>
    <mergeCell ref="E83:I83"/>
    <mergeCell ref="A84:C84"/>
    <mergeCell ref="E84:I84"/>
    <mergeCell ref="A93:C93"/>
    <mergeCell ref="E93:I93"/>
    <mergeCell ref="A94:C94"/>
    <mergeCell ref="E94:I94"/>
    <mergeCell ref="A95:C95"/>
    <mergeCell ref="E95:I95"/>
    <mergeCell ref="A89:C89"/>
    <mergeCell ref="E89:I89"/>
    <mergeCell ref="A90:C90"/>
    <mergeCell ref="E90:I90"/>
    <mergeCell ref="A91:I91"/>
    <mergeCell ref="A92:I92"/>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94:C194"/>
    <mergeCell ref="E194:I194"/>
    <mergeCell ref="A195:C195"/>
    <mergeCell ref="E195:I195"/>
    <mergeCell ref="A196:C196"/>
    <mergeCell ref="E196:I196"/>
    <mergeCell ref="A190:C190"/>
    <mergeCell ref="E190:I190"/>
    <mergeCell ref="A191:C191"/>
    <mergeCell ref="E191:I191"/>
    <mergeCell ref="A192:G192"/>
    <mergeCell ref="A193:I193"/>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A219:C219"/>
    <mergeCell ref="E219:I219"/>
    <mergeCell ref="A220:C220"/>
    <mergeCell ref="E220:I220"/>
    <mergeCell ref="A221:C221"/>
    <mergeCell ref="E221:I221"/>
    <mergeCell ref="B233:D233"/>
    <mergeCell ref="B234:D234"/>
    <mergeCell ref="B235:D235"/>
    <mergeCell ref="H234:J234"/>
    <mergeCell ref="H235:J235"/>
    <mergeCell ref="B254:D254"/>
    <mergeCell ref="B255:D255"/>
    <mergeCell ref="B256:D256"/>
    <mergeCell ref="B257:D257"/>
    <mergeCell ref="B258:D258"/>
    <mergeCell ref="H252:J252"/>
    <mergeCell ref="H253:J253"/>
    <mergeCell ref="H254:J254"/>
    <mergeCell ref="H255:J255"/>
    <mergeCell ref="H258:J258"/>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s>
  <conditionalFormatting sqref="D122:D123">
    <cfRule type="containsText" dxfId="109" priority="513" operator="containsText" text="No Cumple">
      <formula>NOT(ISERROR(SEARCH("No Cumple",D122)))</formula>
    </cfRule>
    <cfRule type="colorScale" priority="514">
      <colorScale>
        <cfvo type="min"/>
        <cfvo type="percentile" val="50"/>
        <cfvo type="max"/>
        <color rgb="FFF8696B"/>
        <color rgb="FFFFEB84"/>
        <color rgb="FF63BE7B"/>
      </colorScale>
    </cfRule>
  </conditionalFormatting>
  <conditionalFormatting sqref="D162:D165">
    <cfRule type="beginsWith" dxfId="108" priority="507" operator="beginsWith" text="No cumple">
      <formula>LEFT(D162,LEN("No cumple"))="No cumple"</formula>
    </cfRule>
    <cfRule type="beginsWith" dxfId="107" priority="508" operator="beginsWith" text="Cumple">
      <formula>LEFT(D162,LEN("Cumple"))="Cumple"</formula>
    </cfRule>
  </conditionalFormatting>
  <conditionalFormatting sqref="D184:D185">
    <cfRule type="beginsWith" dxfId="106" priority="501" operator="beginsWith" text="No cumple">
      <formula>LEFT(D184,LEN("No cumple"))="No cumple"</formula>
    </cfRule>
    <cfRule type="beginsWith" dxfId="105" priority="502" operator="beginsWith" text="Cumple">
      <formula>LEFT(D184,LEN("Cumple"))="Cumple"</formula>
    </cfRule>
  </conditionalFormatting>
  <conditionalFormatting sqref="D195:D199">
    <cfRule type="beginsWith" dxfId="104" priority="497" operator="beginsWith" text="No cumple">
      <formula>LEFT(D195,LEN("No cumple"))="No cumple"</formula>
    </cfRule>
    <cfRule type="beginsWith" dxfId="103" priority="498" operator="beginsWith" text="Cumple">
      <formula>LEFT(D195,LEN("Cumple"))="Cumple"</formula>
    </cfRule>
  </conditionalFormatting>
  <conditionalFormatting sqref="D209:D211">
    <cfRule type="beginsWith" dxfId="102" priority="493" operator="beginsWith" text="No cumple">
      <formula>LEFT(D209,LEN("No cumple"))="No cumple"</formula>
    </cfRule>
    <cfRule type="beginsWith" dxfId="101" priority="494" operator="beginsWith" text="Cumple">
      <formula>LEFT(D209,LEN("Cumple"))="Cumple"</formula>
    </cfRule>
  </conditionalFormatting>
  <conditionalFormatting sqref="D131:D140">
    <cfRule type="beginsWith" dxfId="100" priority="511" operator="beginsWith" text="No cumple">
      <formula>LEFT(D131,LEN("No cumple"))="No cumple"</formula>
    </cfRule>
    <cfRule type="beginsWith" dxfId="99" priority="512" operator="beginsWith" text="Cumple">
      <formula>LEFT(D131,LEN("Cumple"))="Cumple"</formula>
    </cfRule>
  </conditionalFormatting>
  <conditionalFormatting sqref="D144:D158">
    <cfRule type="beginsWith" dxfId="98" priority="509" operator="beginsWith" text="No cumple">
      <formula>LEFT(D144,LEN("No cumple"))="No cumple"</formula>
    </cfRule>
    <cfRule type="beginsWith" dxfId="97" priority="510" operator="beginsWith" text="Cumple">
      <formula>LEFT(D144,LEN("Cumple"))="Cumple"</formula>
    </cfRule>
  </conditionalFormatting>
  <conditionalFormatting sqref="D169:D170">
    <cfRule type="beginsWith" dxfId="96" priority="505" operator="beginsWith" text="No cumple">
      <formula>LEFT(D169,LEN("No cumple"))="No cumple"</formula>
    </cfRule>
    <cfRule type="beginsWith" dxfId="95" priority="506" operator="beginsWith" text="Cumple">
      <formula>LEFT(D169,LEN("Cumple"))="Cumple"</formula>
    </cfRule>
  </conditionalFormatting>
  <conditionalFormatting sqref="D219:D225">
    <cfRule type="beginsWith" dxfId="94" priority="489" operator="beginsWith" text="No cumple">
      <formula>LEFT(D219,LEN("No cumple"))="No cumple"</formula>
    </cfRule>
    <cfRule type="beginsWith" dxfId="93" priority="490" operator="beginsWith" text="Cumple">
      <formula>LEFT(D219,LEN("Cumple"))="Cumple"</formula>
    </cfRule>
  </conditionalFormatting>
  <conditionalFormatting sqref="D174:D180">
    <cfRule type="beginsWith" dxfId="92" priority="503" operator="beginsWith" text="No cumple">
      <formula>LEFT(D174,LEN("No cumple"))="No cumple"</formula>
    </cfRule>
    <cfRule type="beginsWith" dxfId="91" priority="504" operator="beginsWith" text="Cumple">
      <formula>LEFT(D174,LEN("Cumple"))="Cumple"</formula>
    </cfRule>
  </conditionalFormatting>
  <conditionalFormatting sqref="D189:D191">
    <cfRule type="beginsWith" dxfId="90" priority="499" operator="beginsWith" text="No cumple">
      <formula>LEFT(D189,LEN("No cumple"))="No cumple"</formula>
    </cfRule>
    <cfRule type="beginsWith" dxfId="89" priority="500" operator="beginsWith" text="Cumple">
      <formula>LEFT(D189,LEN("Cumple"))="Cumple"</formula>
    </cfRule>
  </conditionalFormatting>
  <conditionalFormatting sqref="D203:D205">
    <cfRule type="beginsWith" dxfId="88" priority="495" operator="beginsWith" text="No cumple">
      <formula>LEFT(D203,LEN("No cumple"))="No cumple"</formula>
    </cfRule>
    <cfRule type="beginsWith" dxfId="87" priority="496" operator="beginsWith" text="Cumple">
      <formula>LEFT(D203,LEN("Cumple"))="Cumple"</formula>
    </cfRule>
  </conditionalFormatting>
  <conditionalFormatting sqref="D215">
    <cfRule type="beginsWith" dxfId="86" priority="491" operator="beginsWith" text="No cumple">
      <formula>LEFT(D215,LEN("No cumple"))="No cumple"</formula>
    </cfRule>
    <cfRule type="beginsWith" dxfId="85" priority="492" operator="beginsWith" text="Cumple">
      <formula>LEFT(D215,LEN("Cumple"))="Cumple"</formula>
    </cfRule>
  </conditionalFormatting>
  <conditionalFormatting sqref="D40:D45">
    <cfRule type="beginsWith" dxfId="84" priority="487" operator="beginsWith" text="No cumple">
      <formula>LEFT(D40,LEN("No cumple"))="No cumple"</formula>
    </cfRule>
    <cfRule type="beginsWith" dxfId="83" priority="488" operator="beginsWith" text="Cumple">
      <formula>LEFT(D40,LEN("Cumple"))="Cumple"</formula>
    </cfRule>
  </conditionalFormatting>
  <conditionalFormatting sqref="D49">
    <cfRule type="containsText" dxfId="82"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102">
    <cfRule type="containsText" dxfId="81" priority="485" operator="containsText" text="No Cumple">
      <formula>NOT(ISERROR(SEARCH("No Cumple",D102)))</formula>
    </cfRule>
    <cfRule type="colorScale" priority="486">
      <colorScale>
        <cfvo type="min"/>
        <cfvo type="percentile" val="50"/>
        <cfvo type="max"/>
        <color rgb="FFF8696B"/>
        <color rgb="FFFFEB84"/>
        <color rgb="FF63BE7B"/>
      </colorScale>
    </cfRule>
  </conditionalFormatting>
  <conditionalFormatting sqref="D53:D58">
    <cfRule type="beginsWith" dxfId="80" priority="481" operator="beginsWith" text="No cumple">
      <formula>LEFT(D53,LEN("No cumple"))="No cumple"</formula>
    </cfRule>
    <cfRule type="beginsWith" dxfId="79" priority="482" operator="beginsWith" text="Cumple">
      <formula>LEFT(D53,LEN("Cumple"))="Cumple"</formula>
    </cfRule>
  </conditionalFormatting>
  <conditionalFormatting sqref="D76:D77">
    <cfRule type="beginsWith" dxfId="78" priority="465" operator="beginsWith" text="No cumple">
      <formula>LEFT(D76,LEN("No cumple"))="No cumple"</formula>
    </cfRule>
    <cfRule type="beginsWith" dxfId="77" priority="466" operator="beginsWith" text="Cumple">
      <formula>LEFT(D76,LEN("Cumple"))="Cumple"</formula>
    </cfRule>
  </conditionalFormatting>
  <conditionalFormatting sqref="D62:D68">
    <cfRule type="beginsWith" dxfId="76" priority="461" operator="beginsWith" text="No cumple">
      <formula>LEFT(D62,LEN("No cumple"))="No cumple"</formula>
    </cfRule>
    <cfRule type="beginsWith" dxfId="75" priority="462" operator="beginsWith" text="Cumple">
      <formula>LEFT(D62,LEN("Cumple"))="Cumple"</formula>
    </cfRule>
  </conditionalFormatting>
  <conditionalFormatting sqref="D118">
    <cfRule type="beginsWith" dxfId="74" priority="459" operator="beginsWith" text="No cumple">
      <formula>LEFT(D118,LEN("No cumple"))="No cumple"</formula>
    </cfRule>
    <cfRule type="beginsWith" dxfId="73" priority="460" operator="beginsWith" text="Cumple">
      <formula>LEFT(D118,LEN("Cumple"))="Cumple"</formula>
    </cfRule>
  </conditionalFormatting>
  <conditionalFormatting sqref="D110">
    <cfRule type="beginsWith" dxfId="72" priority="479" operator="beginsWith" text="No cumple">
      <formula>LEFT(D110,LEN("No cumple"))="No cumple"</formula>
    </cfRule>
    <cfRule type="beginsWith" dxfId="71" priority="480" operator="beginsWith" text="Cumple">
      <formula>LEFT(D110,LEN("Cumple"))="Cumple"</formula>
    </cfRule>
  </conditionalFormatting>
  <conditionalFormatting sqref="D114">
    <cfRule type="beginsWith" dxfId="70" priority="477" operator="beginsWith" text="No cumple">
      <formula>LEFT(D114,LEN("No cumple"))="No cumple"</formula>
    </cfRule>
    <cfRule type="beginsWith" dxfId="69" priority="478" operator="beginsWith" text="Cumple">
      <formula>LEFT(D114,LEN("Cumple"))="Cumple"</formula>
    </cfRule>
  </conditionalFormatting>
  <conditionalFormatting sqref="D105:D106">
    <cfRule type="beginsWith" dxfId="68" priority="475" operator="beginsWith" text="No cumple">
      <formula>LEFT(D105,LEN("No cumple"))="No cumple"</formula>
    </cfRule>
    <cfRule type="beginsWith" dxfId="67" priority="476" operator="beginsWith" text="Cumple">
      <formula>LEFT(D105,LEN("Cumple"))="Cumple"</formula>
    </cfRule>
  </conditionalFormatting>
  <conditionalFormatting sqref="D100:D101">
    <cfRule type="beginsWith" dxfId="66" priority="473" operator="beginsWith" text="No cumple">
      <formula>LEFT(D100,LEN("No cumple"))="No cumple"</formula>
    </cfRule>
    <cfRule type="beginsWith" dxfId="65" priority="474" operator="beginsWith" text="Cumple">
      <formula>LEFT(D100,LEN("Cumple"))="Cumple"</formula>
    </cfRule>
  </conditionalFormatting>
  <conditionalFormatting sqref="D94:D96">
    <cfRule type="beginsWith" dxfId="64" priority="471" operator="beginsWith" text="No cumple">
      <formula>LEFT(D94,LEN("No cumple"))="No cumple"</formula>
    </cfRule>
    <cfRule type="beginsWith" dxfId="63" priority="472" operator="beginsWith" text="Cumple">
      <formula>LEFT(D94,LEN("Cumple"))="Cumple"</formula>
    </cfRule>
  </conditionalFormatting>
  <conditionalFormatting sqref="D88:D90">
    <cfRule type="beginsWith" dxfId="62" priority="469" operator="beginsWith" text="No cumple">
      <formula>LEFT(D88,LEN("No cumple"))="No cumple"</formula>
    </cfRule>
    <cfRule type="beginsWith" dxfId="61" priority="470" operator="beginsWith" text="Cumple">
      <formula>LEFT(D88,LEN("Cumple"))="Cumple"</formula>
    </cfRule>
  </conditionalFormatting>
  <conditionalFormatting sqref="D81:D84">
    <cfRule type="beginsWith" dxfId="60" priority="467" operator="beginsWith" text="No cumple">
      <formula>LEFT(D81,LEN("No cumple"))="No cumple"</formula>
    </cfRule>
    <cfRule type="beginsWith" dxfId="59" priority="468" operator="beginsWith" text="Cumple">
      <formula>LEFT(D81,LEN("Cumple"))="Cumple"</formula>
    </cfRule>
  </conditionalFormatting>
  <conditionalFormatting sqref="D72">
    <cfRule type="beginsWith" dxfId="58" priority="463" operator="beginsWith" text="No cumple">
      <formula>LEFT(D72,LEN("No cumple"))="No cumple"</formula>
    </cfRule>
    <cfRule type="beginsWith" dxfId="57" priority="464" operator="beginsWith" text="Cumple">
      <formula>LEFT(D72,LEN("Cumple"))="Cumple"</formula>
    </cfRule>
  </conditionalFormatting>
  <conditionalFormatting sqref="D287">
    <cfRule type="containsText" dxfId="56" priority="202" operator="containsText" text="No favorable con observaciones no subsanables">
      <formula>NOT(ISERROR(SEARCH("No favorable con observaciones no subsanables",D287)))</formula>
    </cfRule>
    <cfRule type="containsText" dxfId="55" priority="203" operator="containsText" text="No favorable con observaciones subsanables">
      <formula>NOT(ISERROR(SEARCH("No favorable con observaciones subsanables",D287)))</formula>
    </cfRule>
    <cfRule type="containsText" dxfId="54" priority="204" operator="containsText" text="FAVORABLE">
      <formula>NOT(ISERROR(SEARCH("FAVORABLE",D287)))</formula>
    </cfRule>
    <cfRule type="containsText" dxfId="53" priority="205" operator="containsText" text="No favorable con observaciones no subsanables">
      <formula>NOT(ISERROR(SEARCH("No favorable con observaciones no subsanables",D287)))</formula>
    </cfRule>
    <cfRule type="containsText" dxfId="52" priority="206" operator="containsText" text="FAVORABLE">
      <formula>NOT(ISERROR(SEARCH("FAVORABLE",D287)))</formula>
    </cfRule>
    <cfRule type="containsText" dxfId="51" priority="207" operator="containsText" text="NO FAVORABLE CON OBSERVACIONES NO SUBSANABLES">
      <formula>NOT(ISERROR(SEARCH("NO FAVORABLE CON OBSERVACIONES NO SUBSANABLES",D287)))</formula>
    </cfRule>
    <cfRule type="containsText" dxfId="50" priority="208" operator="containsText" text="NO FAVORABLE CON OBSERVACIONES NO SUBSANABLES">
      <formula>NOT(ISERROR(SEARCH("NO FAVORABLE CON OBSERVACIONES NO SUBSANABLES",D287)))</formula>
    </cfRule>
    <cfRule type="expression" dxfId="49" priority="209">
      <formula>$D$151</formula>
    </cfRule>
    <cfRule type="expression" dxfId="48" priority="210">
      <formula>$D$151</formula>
    </cfRule>
  </conditionalFormatting>
  <conditionalFormatting sqref="D269">
    <cfRule type="containsText" dxfId="47" priority="171" operator="containsText" text="No favorable con observaciones no subsanables">
      <formula>NOT(ISERROR(SEARCH("No favorable con observaciones no subsanables",D269)))</formula>
    </cfRule>
    <cfRule type="containsText" dxfId="46" priority="172" operator="containsText" text="No favorable con observaciones subsanables">
      <formula>NOT(ISERROR(SEARCH("No favorable con observaciones subsanables",D269)))</formula>
    </cfRule>
    <cfRule type="containsText" dxfId="45" priority="173" operator="containsText" text="FAVORABLE">
      <formula>NOT(ISERROR(SEARCH("FAVORABLE",D269)))</formula>
    </cfRule>
    <cfRule type="containsText" dxfId="44" priority="174" operator="containsText" text="No favorable con observaciones no subsanables">
      <formula>NOT(ISERROR(SEARCH("No favorable con observaciones no subsanables",D269)))</formula>
    </cfRule>
    <cfRule type="containsText" dxfId="43" priority="175" operator="containsText" text="FAVORABLE">
      <formula>NOT(ISERROR(SEARCH("FAVORABLE",D269)))</formula>
    </cfRule>
    <cfRule type="containsText" dxfId="42" priority="176" operator="containsText" text="NO FAVORABLE CON OBSERVACIONES NO SUBSANABLES">
      <formula>NOT(ISERROR(SEARCH("NO FAVORABLE CON OBSERVACIONES NO SUBSANABLES",D269)))</formula>
    </cfRule>
    <cfRule type="containsText" dxfId="41" priority="177" operator="containsText" text="NO FAVORABLE CON OBSERVACIONES NO SUBSANABLES">
      <formula>NOT(ISERROR(SEARCH("NO FAVORABLE CON OBSERVACIONES NO SUBSANABLES",D269)))</formula>
    </cfRule>
    <cfRule type="expression" dxfId="40" priority="178">
      <formula>$D$150</formula>
    </cfRule>
    <cfRule type="expression" dxfId="39" priority="179">
      <formula>$D$150</formula>
    </cfRule>
  </conditionalFormatting>
  <conditionalFormatting sqref="H233 H237">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F233:F237">
    <cfRule type="cellIs" dxfId="38" priority="37" operator="between">
      <formula>1</formula>
      <formula>1</formula>
    </cfRule>
    <cfRule type="cellIs" dxfId="37" priority="38" operator="between">
      <formula>0.75</formula>
      <formula>0.99</formula>
    </cfRule>
    <cfRule type="cellIs" dxfId="36" priority="39" operator="between">
      <formula>0.41</formula>
      <formula>0.74</formula>
    </cfRule>
    <cfRule type="cellIs" dxfId="35" priority="40" operator="between">
      <formula>0</formula>
      <formula>0.39</formula>
    </cfRule>
    <cfRule type="cellIs" dxfId="34" priority="41" operator="between">
      <formula>0</formula>
      <formula>0.4</formula>
    </cfRule>
    <cfRule type="colorScale" priority="42">
      <colorScale>
        <cfvo type="min"/>
        <cfvo type="percentile" val="50"/>
        <cfvo type="max"/>
        <color rgb="FFF8696B"/>
        <color rgb="FFFFEB84"/>
        <color rgb="FF63BE7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F240:F244">
    <cfRule type="cellIs" dxfId="33" priority="29" operator="between">
      <formula>1</formula>
      <formula>1</formula>
    </cfRule>
    <cfRule type="cellIs" dxfId="32" priority="30" operator="between">
      <formula>0.75</formula>
      <formula>0.99</formula>
    </cfRule>
    <cfRule type="cellIs" dxfId="31" priority="31" operator="between">
      <formula>0.41</formula>
      <formula>0.74</formula>
    </cfRule>
    <cfRule type="cellIs" dxfId="30" priority="32" operator="between">
      <formula>0</formula>
      <formula>0.39</formula>
    </cfRule>
    <cfRule type="cellIs" dxfId="29" priority="33" operator="between">
      <formula>0</formula>
      <formula>0.4</formula>
    </cfRule>
    <cfRule type="colorScale" priority="34">
      <colorScale>
        <cfvo type="min"/>
        <cfvo type="percentile" val="50"/>
        <cfvo type="max"/>
        <color rgb="FFF8696B"/>
        <color rgb="FFFFEB84"/>
        <color rgb="FF63BE7B"/>
      </colorScale>
    </cfRule>
  </conditionalFormatting>
  <conditionalFormatting sqref="F247:F251">
    <cfRule type="cellIs" dxfId="28" priority="23" operator="between">
      <formula>1</formula>
      <formula>1</formula>
    </cfRule>
    <cfRule type="cellIs" dxfId="27" priority="24" operator="between">
      <formula>0.75</formula>
      <formula>0.99</formula>
    </cfRule>
    <cfRule type="cellIs" dxfId="26" priority="25" operator="between">
      <formula>0.41</formula>
      <formula>0.74</formula>
    </cfRule>
    <cfRule type="cellIs" dxfId="25" priority="26" operator="between">
      <formula>0</formula>
      <formula>0.39</formula>
    </cfRule>
    <cfRule type="cellIs" dxfId="24" priority="27" operator="between">
      <formula>0</formula>
      <formula>0.4</formula>
    </cfRule>
    <cfRule type="colorScale" priority="28">
      <colorScale>
        <cfvo type="min"/>
        <cfvo type="percentile" val="50"/>
        <cfvo type="max"/>
        <color rgb="FFF8696B"/>
        <color rgb="FFFFEB84"/>
        <color rgb="FF63BE7B"/>
      </colorScale>
    </cfRule>
  </conditionalFormatting>
  <conditionalFormatting sqref="F254:F258">
    <cfRule type="cellIs" dxfId="23" priority="17" operator="between">
      <formula>1</formula>
      <formula>1</formula>
    </cfRule>
    <cfRule type="cellIs" dxfId="22" priority="18" operator="between">
      <formula>0.75</formula>
      <formula>0.99</formula>
    </cfRule>
    <cfRule type="cellIs" dxfId="21" priority="19" operator="between">
      <formula>0.41</formula>
      <formula>0.74</formula>
    </cfRule>
    <cfRule type="cellIs" dxfId="20" priority="20" operator="between">
      <formula>0</formula>
      <formula>0.39</formula>
    </cfRule>
    <cfRule type="cellIs" dxfId="19" priority="21" operator="between">
      <formula>0</formula>
      <formula>0.4</formula>
    </cfRule>
    <cfRule type="colorScale" priority="22">
      <colorScale>
        <cfvo type="min"/>
        <cfvo type="percentile" val="50"/>
        <cfvo type="max"/>
        <color rgb="FFF8696B"/>
        <color rgb="FFFFEB84"/>
        <color rgb="FF63BE7B"/>
      </colorScale>
    </cfRule>
  </conditionalFormatting>
  <conditionalFormatting sqref="D283">
    <cfRule type="containsText" dxfId="18" priority="7" operator="containsText" text="NO FAVORABLE, NO ES CONSISTENTE CON UN PROYECTO TIPO">
      <formula>NOT(ISERROR(SEARCH("NO FAVORABLE, NO ES CONSISTENTE CON UN PROYECTO TIPO",D283)))</formula>
    </cfRule>
    <cfRule type="containsText" dxfId="17" priority="8" operator="containsText" text="No favorable con observaciones no subsanables">
      <formula>NOT(ISERROR(SEARCH("No favorable con observaciones no subsanables",D283)))</formula>
    </cfRule>
    <cfRule type="containsText" dxfId="16" priority="9" operator="containsText" text="No favorable con observaciones subsanables">
      <formula>NOT(ISERROR(SEARCH("No favorable con observaciones subsanables",D283)))</formula>
    </cfRule>
    <cfRule type="containsText" dxfId="15" priority="10" operator="containsText" text="FAVORABLE">
      <formula>NOT(ISERROR(SEARCH("FAVORABLE",D283)))</formula>
    </cfRule>
    <cfRule type="containsText" dxfId="14" priority="11" operator="containsText" text="No favorable con observaciones no subsanables">
      <formula>NOT(ISERROR(SEARCH("No favorable con observaciones no subsanables",D283)))</formula>
    </cfRule>
    <cfRule type="containsText" dxfId="13" priority="12" operator="containsText" text="FAVORABLE">
      <formula>NOT(ISERROR(SEARCH("FAVORABLE",D283)))</formula>
    </cfRule>
    <cfRule type="containsText" dxfId="12" priority="13" operator="containsText" text="NO FAVORABLE CON OBSERVACIONES NO SUBSANABLES">
      <formula>NOT(ISERROR(SEARCH("NO FAVORABLE CON OBSERVACIONES NO SUBSANABLES",D283)))</formula>
    </cfRule>
    <cfRule type="containsText" dxfId="11" priority="14" operator="containsText" text="NO FAVORABLE CON OBSERVACIONES NO SUBSANABLES">
      <formula>NOT(ISERROR(SEARCH("NO FAVORABLE CON OBSERVACIONES NO SUBSANABLES",D283)))</formula>
    </cfRule>
    <cfRule type="expression" dxfId="10" priority="15">
      <formula>$D$170</formula>
    </cfRule>
    <cfRule type="expression" dxfId="9" priority="16">
      <formula>$D$170</formula>
    </cfRule>
  </conditionalFormatting>
  <conditionalFormatting sqref="B10">
    <cfRule type="expression" priority="6">
      <formula>"lista desplegable"</formula>
    </cfRule>
  </conditionalFormatting>
  <conditionalFormatting sqref="F23">
    <cfRule type="beginsWith" dxfId="8" priority="4" operator="beginsWith" text="No cumple">
      <formula>LEFT(F23,LEN("No cumple"))="No cumple"</formula>
    </cfRule>
    <cfRule type="beginsWith" dxfId="7" priority="5" operator="beginsWith" text="Cumple">
      <formula>LEFT(F23,LEN("Cumple"))="Cumple"</formula>
    </cfRule>
  </conditionalFormatting>
  <conditionalFormatting sqref="I23">
    <cfRule type="beginsWith" dxfId="6" priority="2" operator="beginsWith" text="No cumple">
      <formula>LEFT(I23,LEN("No cumple"))="No cumple"</formula>
    </cfRule>
    <cfRule type="beginsWith" dxfId="5" priority="3" operator="beginsWith" text="Cumple">
      <formula>LEFT(I23,LEN("Cumple"))="Cumple"</formula>
    </cfRule>
  </conditionalFormatting>
  <conditionalFormatting sqref="B9">
    <cfRule type="expression" priority="1">
      <formula>"lista desplegable"</formula>
    </cfRule>
  </conditionalFormatting>
  <dataValidations count="1">
    <dataValidation type="list" allowBlank="1" showInputMessage="1" showErrorMessage="1" sqref="F240:F244 F254:F258 F247:F251 F233:F237" xr:uid="{A438C9F1-F13F-4C18-879D-27C9CE2F8679}">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4E0491F7-00BB-4A73-A9FC-3A7F46231C56}">
          <x14:formula1>
            <xm:f>'Listas desplegables'!$A$233:$A$236</xm:f>
          </x14:formula1>
          <xm:sqref>C16:C20</xm:sqref>
        </x14:dataValidation>
        <x14:dataValidation type="list" allowBlank="1" showInputMessage="1" showErrorMessage="1" xr:uid="{9AD59358-61EB-44AD-B6D9-1E374CE2AD59}">
          <x14:formula1>
            <xm:f>'Listas desplegables'!$A$219:$A$221</xm:f>
          </x14:formula1>
          <xm:sqref>H9</xm:sqref>
        </x14:dataValidation>
        <x14:dataValidation type="list" allowBlank="1" showInputMessage="1" showErrorMessage="1" xr:uid="{F75CB7C5-3E9B-4C76-B08A-DB4D7356D469}">
          <x14:formula1>
            <xm:f>'Listas desplegables'!$A$95:$A$122</xm:f>
          </x14:formula1>
          <xm:sqref>H12</xm:sqref>
        </x14:dataValidation>
        <x14:dataValidation type="list" allowBlank="1" showInputMessage="1" showErrorMessage="1" xr:uid="{6D7A42E6-0BB0-44C0-BAB9-6048A1905B54}">
          <x14:formula1>
            <xm:f>'Listas desplegables'!$A$179:$A$181</xm:f>
          </x14:formula1>
          <xm:sqref>D9:E9</xm:sqref>
        </x14:dataValidation>
        <x14:dataValidation type="list" allowBlank="1" showInputMessage="1" showErrorMessage="1" xr:uid="{E365395F-A9BA-47B2-B7AC-D49D3B4E7CD9}">
          <x14:formula1>
            <xm:f>'Listas desplegables'!$A$166:$A$167</xm:f>
          </x14:formula1>
          <xm:sqref>E30:J30</xm:sqref>
        </x14:dataValidation>
        <x14:dataValidation type="list" allowBlank="1" showInputMessage="1" showErrorMessage="1" xr:uid="{6354A2B4-3D8C-4B28-A0AE-BCFE1CF83AD4}">
          <x14:formula1>
            <xm:f>'Listas desplegables'!$A$148:$A$150</xm:f>
          </x14:formula1>
          <xm:sqref>F23 I23</xm:sqref>
        </x14:dataValidation>
        <x14:dataValidation type="list" allowBlank="1" showInputMessage="1" showErrorMessage="1" xr:uid="{5C995BD9-BD1E-47A3-AEE0-806540BF55DD}">
          <x14:formula1>
            <xm:f>'Listas desplegables'!$D$57:$D$62</xm:f>
          </x14:formula1>
          <xm:sqref>B11</xm:sqref>
        </x14:dataValidation>
        <x14:dataValidation type="list" allowBlank="1" showInputMessage="1" showErrorMessage="1" xr:uid="{8B924FF2-CCE2-489A-9870-EA7919670E06}">
          <x14:formula1>
            <xm:f>'Listas desplegables'!$A$223:$A$225</xm:f>
          </x14:formula1>
          <xm:sqref>B12</xm:sqref>
        </x14:dataValidation>
        <x14:dataValidation type="list" allowBlank="1" showInputMessage="1" showErrorMessage="1" xr:uid="{15DDA5D7-908B-4271-A2D1-C226F73FA89A}">
          <x14:formula1>
            <xm:f>'Listas desplegables'!#REF!</xm:f>
          </x14:formula1>
          <xm:sqref>B16:B21 F16:G20</xm:sqref>
        </x14:dataValidation>
        <x14:dataValidation type="list" allowBlank="1" showInputMessage="1" showErrorMessage="1" xr:uid="{9AE2BCF4-91B5-48FF-8654-FF3D1D9021E7}">
          <x14:formula1>
            <xm:f>'Listas desplegables'!$A$243:$A$244</xm:f>
          </x14:formula1>
          <xm:sqref>B9</xm:sqref>
        </x14:dataValidation>
        <x14:dataValidation type="list" allowBlank="1" showInputMessage="1" showErrorMessage="1" xr:uid="{CDDE4C08-F37A-4880-B39E-B2A590083B11}">
          <x14:formula1>
            <xm:f>'Listas desplegables'!$B$172:$B$174</xm:f>
          </x14:formula1>
          <xm:sqref>D283 D269 D287</xm:sqref>
        </x14:dataValidation>
        <x14:dataValidation type="list" allowBlank="1" showInputMessage="1" showErrorMessage="1" xr:uid="{DB9DB5F2-A5F2-4396-98B7-45554B10E547}">
          <x14:formula1>
            <xm:f>'Listas desplegables'!$A$186:$A$216</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83F6-B4C2-4946-933D-B474F454ACB4}">
  <sheetPr codeName="Hoja6" filterMode="1"/>
  <dimension ref="A1:H276"/>
  <sheetViews>
    <sheetView topLeftCell="A137" zoomScale="83" zoomScaleNormal="83" workbookViewId="0">
      <selection activeCell="B244" sqref="B244"/>
    </sheetView>
  </sheetViews>
  <sheetFormatPr baseColWidth="10" defaultRowHeight="13.2"/>
  <cols>
    <col min="1" max="1" width="44.77734375" customWidth="1"/>
    <col min="2" max="2" width="25.6640625" customWidth="1"/>
    <col min="3" max="3" width="15.332031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5" thickBot="1">
      <c r="A56" s="2" t="s">
        <v>90</v>
      </c>
      <c r="B56" s="2" t="s">
        <v>100</v>
      </c>
      <c r="D56" s="1" t="s">
        <v>131</v>
      </c>
      <c r="G56" s="92" t="s">
        <v>1555</v>
      </c>
    </row>
    <row r="57" spans="1:7" ht="14.4">
      <c r="A57" s="6" t="s">
        <v>91</v>
      </c>
      <c r="B57" s="7" t="s">
        <v>92</v>
      </c>
      <c r="D57" s="4" t="s">
        <v>91</v>
      </c>
      <c r="G57" s="93" t="s">
        <v>1801</v>
      </c>
    </row>
    <row r="58" spans="1:7" ht="14.4">
      <c r="A58" s="8" t="s">
        <v>117</v>
      </c>
      <c r="B58" s="9" t="s">
        <v>118</v>
      </c>
      <c r="D58" s="4" t="s">
        <v>101</v>
      </c>
      <c r="G58" s="94" t="s">
        <v>316</v>
      </c>
    </row>
    <row r="59" spans="1:7">
      <c r="A59" s="8" t="s">
        <v>107</v>
      </c>
      <c r="B59" s="9" t="s">
        <v>108</v>
      </c>
      <c r="D59" s="4" t="s">
        <v>107</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1847</v>
      </c>
    </row>
    <row r="66" spans="1:4">
      <c r="A66" s="4" t="s">
        <v>123</v>
      </c>
      <c r="B66" s="5" t="s">
        <v>125</v>
      </c>
      <c r="D66" s="1" t="s">
        <v>1845</v>
      </c>
    </row>
    <row r="67" spans="1:4">
      <c r="A67" s="4" t="s">
        <v>112</v>
      </c>
      <c r="B67" s="5" t="s">
        <v>113</v>
      </c>
      <c r="D67" s="1" t="s">
        <v>1846</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4">
      <c r="A127" s="59" t="s">
        <v>1586</v>
      </c>
      <c r="C127" s="59" t="s">
        <v>1576</v>
      </c>
    </row>
    <row r="128" spans="1:3" ht="14.4">
      <c r="A128" s="59" t="s">
        <v>1587</v>
      </c>
      <c r="C128" s="59" t="s">
        <v>133</v>
      </c>
    </row>
    <row r="129" spans="1:3" ht="14.4">
      <c r="A129" s="59" t="s">
        <v>1588</v>
      </c>
      <c r="C129" s="59" t="s">
        <v>1577</v>
      </c>
    </row>
    <row r="130" spans="1:3" ht="14.4">
      <c r="A130" s="59" t="s">
        <v>1589</v>
      </c>
      <c r="C130" s="59" t="s">
        <v>1578</v>
      </c>
    </row>
    <row r="131" spans="1:3" ht="14.4">
      <c r="A131" s="59" t="s">
        <v>1590</v>
      </c>
      <c r="C131" s="59" t="s">
        <v>1579</v>
      </c>
    </row>
    <row r="132" spans="1:3" ht="14.4">
      <c r="A132" s="59" t="s">
        <v>1591</v>
      </c>
      <c r="C132" s="59" t="s">
        <v>1580</v>
      </c>
    </row>
    <row r="133" spans="1:3" ht="14.4">
      <c r="A133" s="59" t="s">
        <v>1592</v>
      </c>
      <c r="C133" s="59" t="s">
        <v>1581</v>
      </c>
    </row>
    <row r="134" spans="1:3" ht="14.4">
      <c r="A134" s="59" t="s">
        <v>1593</v>
      </c>
      <c r="C134" s="59" t="s">
        <v>1582</v>
      </c>
    </row>
    <row r="135" spans="1:3" ht="14.4">
      <c r="A135" s="59" t="s">
        <v>1839</v>
      </c>
      <c r="C135" s="59" t="s">
        <v>1583</v>
      </c>
    </row>
    <row r="136" spans="1:3" ht="14.4">
      <c r="A136" s="59" t="s">
        <v>134</v>
      </c>
      <c r="C136" s="59" t="s">
        <v>1584</v>
      </c>
    </row>
    <row r="137" spans="1:3" ht="14.4">
      <c r="A137" s="59" t="s">
        <v>135</v>
      </c>
      <c r="C137" s="59" t="s">
        <v>1585</v>
      </c>
    </row>
    <row r="138" spans="1:3" ht="14.4">
      <c r="A138" s="59" t="s">
        <v>1594</v>
      </c>
      <c r="C138" s="1" t="s">
        <v>1526</v>
      </c>
    </row>
    <row r="139" spans="1:3" ht="14.4">
      <c r="A139" s="59" t="s">
        <v>1595</v>
      </c>
    </row>
    <row r="140" spans="1:3" ht="14.4">
      <c r="A140" s="59" t="s">
        <v>1596</v>
      </c>
    </row>
    <row r="141" spans="1:3" ht="14.4">
      <c r="A141" s="59" t="s">
        <v>1597</v>
      </c>
    </row>
    <row r="142" spans="1:3" ht="14.4">
      <c r="A142" s="59" t="s">
        <v>1598</v>
      </c>
    </row>
    <row r="143" spans="1:3">
      <c r="A143" s="1"/>
    </row>
    <row r="144" spans="1:3">
      <c r="A144" s="1" t="s">
        <v>136</v>
      </c>
    </row>
    <row r="145" spans="1:1">
      <c r="A145" s="1" t="s">
        <v>138</v>
      </c>
    </row>
    <row r="146" spans="1:1">
      <c r="A146" s="1" t="s">
        <v>137</v>
      </c>
    </row>
    <row r="148" spans="1:1">
      <c r="A148" s="1" t="s">
        <v>10</v>
      </c>
    </row>
    <row r="149" spans="1:1">
      <c r="A149" s="1" t="s">
        <v>140</v>
      </c>
    </row>
    <row r="150" spans="1:1">
      <c r="A150" s="1" t="s">
        <v>141</v>
      </c>
    </row>
    <row r="153" spans="1:1">
      <c r="A153" s="1" t="s">
        <v>282</v>
      </c>
    </row>
    <row r="154" spans="1:1">
      <c r="A154" s="1" t="s">
        <v>17</v>
      </c>
    </row>
    <row r="156" spans="1:1">
      <c r="A156" s="12">
        <v>0</v>
      </c>
    </row>
    <row r="157" spans="1:1">
      <c r="A157" s="12">
        <v>0.2</v>
      </c>
    </row>
    <row r="158" spans="1:1">
      <c r="A158" s="12">
        <v>0.3</v>
      </c>
    </row>
    <row r="159" spans="1:1">
      <c r="A159" s="12">
        <v>0.4</v>
      </c>
    </row>
    <row r="160" spans="1:1">
      <c r="A160" s="12">
        <v>0.5</v>
      </c>
    </row>
    <row r="161" spans="1:2">
      <c r="A161" s="12">
        <v>0.6</v>
      </c>
    </row>
    <row r="162" spans="1:2">
      <c r="A162" s="12">
        <v>0.7</v>
      </c>
    </row>
    <row r="163" spans="1:2">
      <c r="A163" s="12">
        <v>0.8</v>
      </c>
    </row>
    <row r="164" spans="1:2">
      <c r="A164" s="12">
        <v>0.9</v>
      </c>
    </row>
    <row r="166" spans="1:2">
      <c r="A166" t="s">
        <v>284</v>
      </c>
    </row>
    <row r="167" spans="1:2">
      <c r="A167" t="s">
        <v>285</v>
      </c>
    </row>
    <row r="171" spans="1:2">
      <c r="A171" t="s">
        <v>1599</v>
      </c>
      <c r="B171" t="s">
        <v>1615</v>
      </c>
    </row>
    <row r="172" spans="1:2">
      <c r="A172" t="s">
        <v>282</v>
      </c>
      <c r="B172" s="1" t="s">
        <v>1573</v>
      </c>
    </row>
    <row r="173" spans="1:2">
      <c r="A173" t="s">
        <v>17</v>
      </c>
      <c r="B173" t="s">
        <v>1614</v>
      </c>
    </row>
    <row r="174" spans="1:2">
      <c r="B174" s="1" t="s">
        <v>1613</v>
      </c>
    </row>
    <row r="175" spans="1:2">
      <c r="B175" s="1"/>
    </row>
    <row r="176" spans="1:2">
      <c r="A176" s="1"/>
    </row>
    <row r="178" spans="1:1">
      <c r="A178" t="s">
        <v>318</v>
      </c>
    </row>
    <row r="179" spans="1:1">
      <c r="A179" t="s">
        <v>317</v>
      </c>
    </row>
    <row r="180" spans="1:1">
      <c r="A180" t="s">
        <v>319</v>
      </c>
    </row>
    <row r="181" spans="1:1">
      <c r="A181" t="s">
        <v>320</v>
      </c>
    </row>
    <row r="183" spans="1:1">
      <c r="A183" s="1" t="s">
        <v>1599</v>
      </c>
    </row>
    <row r="184" spans="1:1">
      <c r="A184" s="1" t="s">
        <v>1607</v>
      </c>
    </row>
    <row r="185" spans="1:1">
      <c r="A185" s="2" t="s">
        <v>322</v>
      </c>
    </row>
    <row r="186" spans="1:1" ht="14.4" thickBot="1">
      <c r="A186" s="34" t="s">
        <v>1483</v>
      </c>
    </row>
    <row r="187" spans="1:1" ht="14.4" thickBot="1">
      <c r="A187" s="34" t="s">
        <v>1490</v>
      </c>
    </row>
    <row r="188" spans="1:1" ht="14.4" thickBot="1">
      <c r="A188" s="34" t="s">
        <v>1494</v>
      </c>
    </row>
    <row r="189" spans="1:1" ht="14.4" thickBot="1">
      <c r="A189" s="34" t="s">
        <v>1491</v>
      </c>
    </row>
    <row r="190" spans="1:1">
      <c r="A190" s="1" t="s">
        <v>1475</v>
      </c>
    </row>
    <row r="191" spans="1:1" ht="14.4" thickBot="1">
      <c r="A191" s="34" t="s">
        <v>38</v>
      </c>
    </row>
    <row r="192" spans="1:1" ht="14.4" thickBot="1">
      <c r="A192" s="34" t="s">
        <v>1482</v>
      </c>
    </row>
    <row r="193" spans="1:1" ht="14.4" thickBot="1">
      <c r="A193" s="34" t="s">
        <v>1498</v>
      </c>
    </row>
    <row r="194" spans="1:1" ht="14.4" thickBot="1">
      <c r="A194" s="34" t="s">
        <v>49</v>
      </c>
    </row>
    <row r="195" spans="1:1" ht="14.4" thickBot="1">
      <c r="A195" s="34" t="s">
        <v>1478</v>
      </c>
    </row>
    <row r="196" spans="1:1" ht="14.4" thickBot="1">
      <c r="A196" s="34" t="s">
        <v>323</v>
      </c>
    </row>
    <row r="197" spans="1:1" ht="14.4" thickBot="1">
      <c r="A197" s="34" t="s">
        <v>1500</v>
      </c>
    </row>
    <row r="198" spans="1:1" ht="14.4" thickBot="1">
      <c r="A198" s="34" t="s">
        <v>1481</v>
      </c>
    </row>
    <row r="199" spans="1:1" ht="14.4" thickBot="1">
      <c r="A199" s="34" t="s">
        <v>1496</v>
      </c>
    </row>
    <row r="200" spans="1:1" ht="14.4" thickBot="1">
      <c r="A200" s="34" t="s">
        <v>54</v>
      </c>
    </row>
    <row r="201" spans="1:1" ht="14.4" thickBot="1">
      <c r="A201" s="34" t="s">
        <v>1497</v>
      </c>
    </row>
    <row r="202" spans="1:1" ht="14.4" thickBot="1">
      <c r="A202" s="34" t="s">
        <v>1493</v>
      </c>
    </row>
    <row r="203" spans="1:1" ht="14.4" thickBot="1">
      <c r="A203" s="34" t="s">
        <v>1499</v>
      </c>
    </row>
    <row r="204" spans="1:1" ht="14.4" thickBot="1">
      <c r="A204" s="34" t="s">
        <v>1480</v>
      </c>
    </row>
    <row r="205" spans="1:1" ht="14.4" thickBot="1">
      <c r="A205" s="34" t="s">
        <v>1485</v>
      </c>
    </row>
    <row r="206" spans="1:1" ht="14.4" thickBot="1">
      <c r="A206" s="34" t="s">
        <v>1487</v>
      </c>
    </row>
    <row r="207" spans="1:1" ht="14.4" thickBot="1">
      <c r="A207" s="34" t="s">
        <v>1477</v>
      </c>
    </row>
    <row r="208" spans="1:1" ht="14.4" thickBot="1">
      <c r="A208" s="34" t="s">
        <v>1476</v>
      </c>
    </row>
    <row r="209" spans="1:1" ht="14.4" thickBot="1">
      <c r="A209" s="34" t="s">
        <v>1488</v>
      </c>
    </row>
    <row r="210" spans="1:1" ht="14.4" thickBot="1">
      <c r="A210" s="34" t="s">
        <v>1489</v>
      </c>
    </row>
    <row r="211" spans="1:1" ht="14.4" thickBot="1">
      <c r="A211" s="34" t="s">
        <v>1479</v>
      </c>
    </row>
    <row r="212" spans="1:1" ht="14.4" thickBot="1">
      <c r="A212" s="34" t="s">
        <v>1484</v>
      </c>
    </row>
    <row r="213" spans="1:1" ht="14.4" thickBot="1">
      <c r="A213" s="34" t="s">
        <v>1486</v>
      </c>
    </row>
    <row r="214" spans="1:1" ht="14.4" thickBot="1">
      <c r="A214" s="34" t="s">
        <v>1492</v>
      </c>
    </row>
    <row r="215" spans="1:1" ht="14.4" thickBot="1">
      <c r="A215" s="34" t="s">
        <v>19</v>
      </c>
    </row>
    <row r="216" spans="1:1" ht="14.4" thickBot="1">
      <c r="A216" s="34" t="s">
        <v>1495</v>
      </c>
    </row>
    <row r="217" spans="1:1" ht="15.9" customHeight="1">
      <c r="A217" s="1" t="s">
        <v>316</v>
      </c>
    </row>
    <row r="219" spans="1:1">
      <c r="A219" s="1" t="s">
        <v>1562</v>
      </c>
    </row>
    <row r="220" spans="1:1">
      <c r="A220" s="1" t="s">
        <v>1563</v>
      </c>
    </row>
    <row r="221" spans="1:1">
      <c r="A221" s="1" t="s">
        <v>1564</v>
      </c>
    </row>
    <row r="223" spans="1:1">
      <c r="A223" s="1" t="s">
        <v>325</v>
      </c>
    </row>
    <row r="224" spans="1:1">
      <c r="A224" s="1" t="s">
        <v>324</v>
      </c>
    </row>
    <row r="225" spans="1:1">
      <c r="A225" s="1" t="s">
        <v>1506</v>
      </c>
    </row>
    <row r="226" spans="1:1">
      <c r="A226" s="1" t="s">
        <v>1455</v>
      </c>
    </row>
    <row r="227" spans="1:1">
      <c r="A227" s="1" t="s">
        <v>1509</v>
      </c>
    </row>
    <row r="228" spans="1:1">
      <c r="A228" s="1" t="s">
        <v>1501</v>
      </c>
    </row>
    <row r="229" spans="1:1">
      <c r="A229" s="1" t="s">
        <v>1502</v>
      </c>
    </row>
    <row r="230" spans="1:1">
      <c r="A230" s="1" t="s">
        <v>1503</v>
      </c>
    </row>
    <row r="232" spans="1:1">
      <c r="A232" s="1" t="s">
        <v>326</v>
      </c>
    </row>
    <row r="233" spans="1:1">
      <c r="A233" s="1" t="s">
        <v>327</v>
      </c>
    </row>
    <row r="234" spans="1:1">
      <c r="A234" s="1" t="s">
        <v>328</v>
      </c>
    </row>
    <row r="235" spans="1:1">
      <c r="A235" s="1" t="s">
        <v>329</v>
      </c>
    </row>
    <row r="236" spans="1:1">
      <c r="A236" s="1" t="s">
        <v>330</v>
      </c>
    </row>
    <row r="239" spans="1:1">
      <c r="A239" s="1" t="s">
        <v>10</v>
      </c>
    </row>
    <row r="240" spans="1:1">
      <c r="A240" s="1" t="s">
        <v>1460</v>
      </c>
    </row>
    <row r="241" spans="1:1">
      <c r="A241" s="1" t="s">
        <v>141</v>
      </c>
    </row>
    <row r="242" spans="1:1">
      <c r="A242">
        <v>0</v>
      </c>
    </row>
    <row r="243" spans="1:1">
      <c r="A243" s="1">
        <v>1</v>
      </c>
    </row>
    <row r="244" spans="1:1">
      <c r="A244" s="1">
        <v>2</v>
      </c>
    </row>
    <row r="245" spans="1:1">
      <c r="A245" s="1">
        <v>3</v>
      </c>
    </row>
    <row r="246" spans="1:1">
      <c r="A246" s="1">
        <v>4</v>
      </c>
    </row>
    <row r="247" spans="1:1">
      <c r="A247">
        <v>5</v>
      </c>
    </row>
    <row r="248" spans="1:1">
      <c r="A248">
        <v>6</v>
      </c>
    </row>
    <row r="249" spans="1:1" ht="13.8">
      <c r="A249" s="46" t="s">
        <v>1463</v>
      </c>
    </row>
    <row r="250" spans="1:1" ht="13.8">
      <c r="A250" s="46" t="s">
        <v>1464</v>
      </c>
    </row>
    <row r="251" spans="1:1" ht="13.8">
      <c r="A251" s="46" t="s">
        <v>1465</v>
      </c>
    </row>
    <row r="252" spans="1:1" ht="13.8">
      <c r="A252" s="46" t="s">
        <v>1466</v>
      </c>
    </row>
    <row r="253" spans="1:1" ht="13.8">
      <c r="A253" s="46" t="s">
        <v>1470</v>
      </c>
    </row>
    <row r="254" spans="1:1" ht="13.8">
      <c r="A254" s="46" t="s">
        <v>1600</v>
      </c>
    </row>
    <row r="255" spans="1:1" ht="13.8">
      <c r="A255" s="46" t="s">
        <v>1601</v>
      </c>
    </row>
    <row r="256" spans="1:1" ht="13.8">
      <c r="A256" s="46" t="s">
        <v>1574</v>
      </c>
    </row>
    <row r="258" spans="1:1">
      <c r="A258" s="1"/>
    </row>
    <row r="260" spans="1:1">
      <c r="A260" s="1" t="s">
        <v>1558</v>
      </c>
    </row>
    <row r="261" spans="1:1" ht="13.8">
      <c r="A261" s="46" t="s">
        <v>1463</v>
      </c>
    </row>
    <row r="262" spans="1:1" ht="13.8">
      <c r="A262" s="46" t="s">
        <v>1464</v>
      </c>
    </row>
    <row r="263" spans="1:1" ht="13.8">
      <c r="A263" s="46" t="s">
        <v>1465</v>
      </c>
    </row>
    <row r="264" spans="1:1" ht="13.8">
      <c r="A264" s="46" t="s">
        <v>1466</v>
      </c>
    </row>
    <row r="265" spans="1:1" ht="13.8">
      <c r="A265" s="45" t="s">
        <v>1467</v>
      </c>
    </row>
    <row r="266" spans="1:1" ht="13.8">
      <c r="A266" s="45" t="s">
        <v>1468</v>
      </c>
    </row>
    <row r="267" spans="1:1" ht="13.8">
      <c r="A267" s="45" t="s">
        <v>1469</v>
      </c>
    </row>
    <row r="268" spans="1:1" ht="13.8">
      <c r="A268" s="46" t="s">
        <v>1470</v>
      </c>
    </row>
    <row r="269" spans="1:1" ht="13.8">
      <c r="A269" s="45" t="s">
        <v>1471</v>
      </c>
    </row>
    <row r="270" spans="1:1" ht="13.8">
      <c r="A270" s="45" t="s">
        <v>1472</v>
      </c>
    </row>
    <row r="271" spans="1:1" ht="13.8">
      <c r="A271" s="45" t="s">
        <v>1473</v>
      </c>
    </row>
    <row r="272" spans="1:1">
      <c r="A272" s="1" t="s">
        <v>1600</v>
      </c>
    </row>
    <row r="273" spans="1:1">
      <c r="A273" s="1" t="s">
        <v>1601</v>
      </c>
    </row>
    <row r="274" spans="1:1">
      <c r="A274" s="1" t="s">
        <v>1574</v>
      </c>
    </row>
    <row r="275" spans="1:1">
      <c r="A275" t="s">
        <v>284</v>
      </c>
    </row>
    <row r="276" spans="1:1">
      <c r="A276" t="s">
        <v>285</v>
      </c>
    </row>
  </sheetData>
  <autoFilter ref="A1:C52" xr:uid="{126AAE04-0483-4673-89F4-F93B33350DFE}">
    <filterColumn colId="2">
      <filters>
        <filter val="VERDADERO"/>
      </filters>
    </filterColumn>
  </autoFilter>
  <sortState xmlns:xlrd2="http://schemas.microsoft.com/office/spreadsheetml/2017/richdata2" ref="A187:A216">
    <sortCondition ref="A186"/>
  </sortState>
  <conditionalFormatting sqref="A148">
    <cfRule type="containsText" dxfId="4" priority="6" operator="containsText" text="Cumple">
      <formula>NOT(ISERROR(SEARCH("Cumple",A148)))</formula>
    </cfRule>
  </conditionalFormatting>
  <conditionalFormatting sqref="A149">
    <cfRule type="containsText" dxfId="3" priority="5" operator="containsText" text="No Cumple">
      <formula>NOT(ISERROR(SEARCH("No Cumple",A149)))</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6">
    <cfRule type="containsText" dxfId="2" priority="3" operator="containsText" text="Si">
      <formula>NOT(ISERROR(SEARCH("Si",G56)))</formula>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C8B8-7D35-46BD-AD14-4E7C88C0DA33}">
  <dimension ref="A2:I27"/>
  <sheetViews>
    <sheetView topLeftCell="E1" zoomScaleNormal="100" workbookViewId="0">
      <selection activeCell="I4" sqref="I4"/>
    </sheetView>
  </sheetViews>
  <sheetFormatPr baseColWidth="10" defaultRowHeight="13.2"/>
  <cols>
    <col min="2" max="2" width="8.77734375" customWidth="1"/>
    <col min="3" max="3" width="33.109375" customWidth="1"/>
    <col min="4" max="4" width="37.109375" customWidth="1"/>
    <col min="5" max="8" width="33.109375" customWidth="1"/>
    <col min="9" max="9" width="43.6640625" customWidth="1"/>
  </cols>
  <sheetData>
    <row r="2" spans="1:9" ht="13.8" thickBot="1"/>
    <row r="3" spans="1:9" ht="13.8" thickBot="1">
      <c r="B3" s="634" t="s">
        <v>1705</v>
      </c>
      <c r="C3" s="635"/>
      <c r="D3" s="72" t="s">
        <v>263</v>
      </c>
      <c r="E3" s="72" t="s">
        <v>1747</v>
      </c>
      <c r="F3" s="81" t="s">
        <v>1761</v>
      </c>
      <c r="G3" s="72" t="s">
        <v>1706</v>
      </c>
      <c r="H3" s="72" t="s">
        <v>1746</v>
      </c>
      <c r="I3" s="81" t="s">
        <v>1768</v>
      </c>
    </row>
    <row r="4" spans="1:9" ht="204.6" customHeight="1" thickBot="1">
      <c r="B4" s="73" t="s">
        <v>1707</v>
      </c>
      <c r="C4" s="74" t="s">
        <v>1708</v>
      </c>
      <c r="D4" s="626" t="s">
        <v>1709</v>
      </c>
      <c r="E4" s="77" t="s">
        <v>325</v>
      </c>
      <c r="F4" s="82" t="s">
        <v>1765</v>
      </c>
      <c r="G4" s="77" t="s">
        <v>325</v>
      </c>
      <c r="H4" s="77" t="s">
        <v>325</v>
      </c>
      <c r="I4" s="77" t="s">
        <v>1777</v>
      </c>
    </row>
    <row r="5" spans="1:9" ht="148.94999999999999" customHeight="1" thickBot="1">
      <c r="B5" s="73" t="s">
        <v>1710</v>
      </c>
      <c r="C5" s="74" t="s">
        <v>287</v>
      </c>
      <c r="D5" s="627"/>
      <c r="E5" s="76" t="s">
        <v>325</v>
      </c>
      <c r="F5" s="82" t="s">
        <v>1764</v>
      </c>
      <c r="G5" s="76" t="s">
        <v>325</v>
      </c>
      <c r="H5" s="76" t="s">
        <v>325</v>
      </c>
      <c r="I5" s="77" t="s">
        <v>1777</v>
      </c>
    </row>
    <row r="6" spans="1:9" ht="172.2" customHeight="1" thickBot="1">
      <c r="B6" s="73" t="s">
        <v>1711</v>
      </c>
      <c r="C6" s="74" t="s">
        <v>1712</v>
      </c>
      <c r="D6" s="74" t="s">
        <v>1713</v>
      </c>
      <c r="E6" s="78" t="s">
        <v>1774</v>
      </c>
      <c r="F6" s="82" t="s">
        <v>1766</v>
      </c>
      <c r="G6" s="78" t="s">
        <v>325</v>
      </c>
      <c r="H6" s="79" t="s">
        <v>325</v>
      </c>
      <c r="I6" s="77" t="s">
        <v>1777</v>
      </c>
    </row>
    <row r="7" spans="1:9" ht="79.8"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19999999999999" customHeight="1" thickBot="1">
      <c r="B9" s="73" t="s">
        <v>1721</v>
      </c>
      <c r="C9" s="74" t="s">
        <v>1722</v>
      </c>
      <c r="D9" s="74" t="s">
        <v>1723</v>
      </c>
      <c r="E9" s="74" t="s">
        <v>1779</v>
      </c>
      <c r="F9" s="83" t="s">
        <v>1780</v>
      </c>
      <c r="G9" s="74" t="s">
        <v>1773</v>
      </c>
      <c r="H9" s="74" t="s">
        <v>1724</v>
      </c>
      <c r="I9" s="77" t="s">
        <v>1784</v>
      </c>
    </row>
    <row r="10" spans="1:9" ht="158.4" customHeight="1" thickBot="1">
      <c r="B10" s="73" t="s">
        <v>1725</v>
      </c>
      <c r="C10" s="74" t="s">
        <v>1726</v>
      </c>
      <c r="D10" s="74" t="s">
        <v>1727</v>
      </c>
      <c r="E10" s="74" t="s">
        <v>1772</v>
      </c>
      <c r="F10" s="82" t="s">
        <v>1767</v>
      </c>
      <c r="G10" s="74" t="s">
        <v>1728</v>
      </c>
      <c r="H10" s="74" t="s">
        <v>1750</v>
      </c>
      <c r="I10" s="77" t="s">
        <v>1781</v>
      </c>
    </row>
    <row r="11" spans="1:9" ht="66.599999999999994" thickBot="1">
      <c r="B11" s="73" t="s">
        <v>1729</v>
      </c>
      <c r="C11" s="74" t="s">
        <v>1730</v>
      </c>
      <c r="D11" s="74" t="s">
        <v>1731</v>
      </c>
      <c r="E11" s="74" t="s">
        <v>1775</v>
      </c>
      <c r="F11" s="90" t="s">
        <v>1554</v>
      </c>
      <c r="G11" s="74" t="s">
        <v>1732</v>
      </c>
      <c r="H11" s="74" t="s">
        <v>1732</v>
      </c>
      <c r="I11" s="86" t="s">
        <v>1554</v>
      </c>
    </row>
    <row r="12" spans="1:9" ht="66.599999999999994" thickBot="1">
      <c r="B12" s="628" t="s">
        <v>1733</v>
      </c>
      <c r="C12" s="631" t="s">
        <v>134</v>
      </c>
      <c r="D12" s="74" t="s">
        <v>1734</v>
      </c>
      <c r="E12" s="74" t="s">
        <v>1775</v>
      </c>
      <c r="F12" s="90" t="s">
        <v>1554</v>
      </c>
      <c r="G12" s="74" t="s">
        <v>1732</v>
      </c>
      <c r="H12" s="74" t="s">
        <v>1732</v>
      </c>
      <c r="I12" s="86" t="s">
        <v>1554</v>
      </c>
    </row>
    <row r="13" spans="1:9" ht="66.599999999999994" thickBot="1">
      <c r="B13" s="629"/>
      <c r="C13" s="632"/>
      <c r="D13" s="74" t="s">
        <v>1735</v>
      </c>
      <c r="E13" s="74" t="s">
        <v>1775</v>
      </c>
      <c r="F13" s="90" t="s">
        <v>1554</v>
      </c>
      <c r="G13" s="74" t="s">
        <v>1736</v>
      </c>
      <c r="H13" s="74" t="s">
        <v>1736</v>
      </c>
      <c r="I13" s="86" t="s">
        <v>1554</v>
      </c>
    </row>
    <row r="14" spans="1:9" ht="66.599999999999994" thickBot="1">
      <c r="B14" s="629"/>
      <c r="C14" s="632"/>
      <c r="D14" s="74" t="s">
        <v>1737</v>
      </c>
      <c r="E14" s="74" t="s">
        <v>1775</v>
      </c>
      <c r="F14" s="90" t="s">
        <v>1554</v>
      </c>
      <c r="G14" s="74" t="s">
        <v>1738</v>
      </c>
      <c r="H14" s="74" t="s">
        <v>1738</v>
      </c>
      <c r="I14" s="86" t="s">
        <v>1554</v>
      </c>
    </row>
    <row r="15" spans="1:9" ht="64.2" customHeight="1" thickBot="1">
      <c r="B15" s="630"/>
      <c r="C15" s="633"/>
      <c r="D15" s="80" t="s">
        <v>1749</v>
      </c>
      <c r="E15" s="80" t="s">
        <v>1776</v>
      </c>
      <c r="F15" s="90" t="s">
        <v>1554</v>
      </c>
      <c r="G15" s="80" t="s">
        <v>1751</v>
      </c>
      <c r="H15" s="80" t="s">
        <v>1751</v>
      </c>
      <c r="I15" s="86" t="s">
        <v>1554</v>
      </c>
    </row>
    <row r="16" spans="1:9" ht="79.8" thickBot="1">
      <c r="B16" s="73" t="s">
        <v>1739</v>
      </c>
      <c r="C16" s="75" t="s">
        <v>135</v>
      </c>
      <c r="D16" s="74" t="s">
        <v>1740</v>
      </c>
      <c r="E16" s="74" t="s">
        <v>1772</v>
      </c>
      <c r="F16" s="90" t="s">
        <v>1554</v>
      </c>
      <c r="G16" s="74" t="s">
        <v>1754</v>
      </c>
      <c r="H16" s="74" t="s">
        <v>1736</v>
      </c>
      <c r="I16" s="86" t="s">
        <v>1554</v>
      </c>
    </row>
    <row r="17" spans="2:9" ht="94.2" customHeight="1" thickBot="1">
      <c r="B17" s="73" t="s">
        <v>1741</v>
      </c>
      <c r="C17" s="75" t="s">
        <v>1752</v>
      </c>
      <c r="D17" s="74" t="s">
        <v>1756</v>
      </c>
      <c r="E17" s="74" t="s">
        <v>1772</v>
      </c>
      <c r="F17" s="90" t="s">
        <v>1554</v>
      </c>
      <c r="G17" s="74" t="s">
        <v>1755</v>
      </c>
      <c r="H17" s="74" t="s">
        <v>1736</v>
      </c>
      <c r="I17" s="86" t="s">
        <v>1554</v>
      </c>
    </row>
    <row r="18" spans="2:9" ht="93" thickBot="1">
      <c r="B18" s="73" t="s">
        <v>1744</v>
      </c>
      <c r="C18" s="75" t="s">
        <v>1742</v>
      </c>
      <c r="D18" s="74" t="s">
        <v>1757</v>
      </c>
      <c r="E18" s="74" t="s">
        <v>1758</v>
      </c>
      <c r="F18" s="90" t="s">
        <v>1554</v>
      </c>
      <c r="G18" s="74" t="s">
        <v>1736</v>
      </c>
      <c r="H18" s="74" t="s">
        <v>1736</v>
      </c>
      <c r="I18" s="86" t="s">
        <v>1554</v>
      </c>
    </row>
    <row r="19" spans="2:9" ht="53.4" thickBot="1">
      <c r="B19" s="73" t="s">
        <v>1753</v>
      </c>
      <c r="C19" s="75" t="s">
        <v>1745</v>
      </c>
      <c r="D19" s="74" t="s">
        <v>1743</v>
      </c>
      <c r="E19" s="74" t="s">
        <v>1758</v>
      </c>
      <c r="F19" s="90" t="s">
        <v>1554</v>
      </c>
      <c r="G19" s="74" t="s">
        <v>1736</v>
      </c>
      <c r="H19" s="74" t="s">
        <v>1736</v>
      </c>
      <c r="I19" s="86" t="s">
        <v>1554</v>
      </c>
    </row>
    <row r="20" spans="2:9" ht="53.4" thickBot="1">
      <c r="B20" s="73" t="s">
        <v>1759</v>
      </c>
      <c r="C20" s="87" t="s">
        <v>1785</v>
      </c>
      <c r="D20" s="88" t="s">
        <v>1788</v>
      </c>
      <c r="E20" s="88" t="s">
        <v>1786</v>
      </c>
      <c r="F20" s="89" t="s">
        <v>1795</v>
      </c>
      <c r="G20" s="88" t="s">
        <v>1786</v>
      </c>
      <c r="H20" s="88" t="s">
        <v>1786</v>
      </c>
      <c r="I20" s="89" t="s">
        <v>1791</v>
      </c>
    </row>
    <row r="21" spans="2:9" ht="40.200000000000003" thickBot="1">
      <c r="B21" s="73" t="s">
        <v>1760</v>
      </c>
      <c r="C21" s="87" t="s">
        <v>1787</v>
      </c>
      <c r="D21" s="88" t="s">
        <v>1789</v>
      </c>
      <c r="E21" s="88" t="s">
        <v>1790</v>
      </c>
      <c r="F21" s="89" t="s">
        <v>1791</v>
      </c>
      <c r="G21" s="88" t="s">
        <v>1790</v>
      </c>
      <c r="H21" s="88" t="s">
        <v>1790</v>
      </c>
      <c r="I21" s="89" t="s">
        <v>1791</v>
      </c>
    </row>
    <row r="22" spans="2:9" ht="40.200000000000003" thickBot="1">
      <c r="B22" s="73" t="s">
        <v>1741</v>
      </c>
      <c r="C22" s="87" t="s">
        <v>1792</v>
      </c>
      <c r="D22" s="88" t="s">
        <v>1793</v>
      </c>
      <c r="E22" s="88" t="s">
        <v>1794</v>
      </c>
      <c r="F22" s="89" t="s">
        <v>1791</v>
      </c>
      <c r="G22" s="88" t="s">
        <v>1794</v>
      </c>
      <c r="H22" s="88" t="s">
        <v>1794</v>
      </c>
      <c r="I22" s="89" t="s">
        <v>1791</v>
      </c>
    </row>
    <row r="23" spans="2:9" ht="13.8" thickBot="1">
      <c r="B23" s="73"/>
      <c r="C23" s="75"/>
      <c r="D23" s="74"/>
      <c r="E23" s="74"/>
      <c r="F23" s="83"/>
      <c r="G23" s="74"/>
      <c r="H23" s="74"/>
      <c r="I23" s="77"/>
    </row>
    <row r="27" spans="2:9" ht="184.8">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D2494-E04A-481B-93DF-5E14E4A94C46}">
  <sheetPr codeName="Hoja7"/>
  <dimension ref="A1:F1123"/>
  <sheetViews>
    <sheetView topLeftCell="A139" workbookViewId="0">
      <selection activeCell="F112" sqref="F112"/>
    </sheetView>
  </sheetViews>
  <sheetFormatPr baseColWidth="10" defaultColWidth="11.109375" defaultRowHeight="13.2"/>
  <cols>
    <col min="1" max="1" width="13.77734375" customWidth="1"/>
    <col min="2" max="2" width="22.33203125" customWidth="1"/>
    <col min="3" max="3" width="18.109375" customWidth="1"/>
    <col min="4" max="4" width="13.77734375" customWidth="1"/>
  </cols>
  <sheetData>
    <row r="1" spans="1:6" ht="13.8"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C5D4-9C0E-4B12-B9CC-EFE92B4FE13B}">
  <sheetPr codeName="Hoja8"/>
  <dimension ref="A1:C16"/>
  <sheetViews>
    <sheetView showGridLines="0" workbookViewId="0">
      <selection activeCell="B2" sqref="B2"/>
    </sheetView>
  </sheetViews>
  <sheetFormatPr baseColWidth="10" defaultRowHeight="13.2"/>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F3_DECISIÓN DEL AJUSTE ENT.EJEC</vt:lpstr>
      <vt:lpstr>F3.2. Guia Identif. Trámites</vt:lpstr>
      <vt:lpstr>Marco normativo relacionado</vt:lpstr>
      <vt:lpstr>FORMATO</vt:lpstr>
      <vt:lpstr>CTUS+CV</vt:lpstr>
      <vt:lpstr>Listas desplegables</vt:lpstr>
      <vt:lpstr>Fuentes requieren CTUS</vt:lpstr>
      <vt:lpstr>Lista de mpios</vt:lpstr>
      <vt:lpstr>Hoja1</vt:lpstr>
      <vt:lpstr>'F3_DECISIÓN DEL AJUSTE ENT.EJEC'!Área_de_impresión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JOSE LEANDRO PESTANA CHAVERRA</cp:lastModifiedBy>
  <cp:lastPrinted>2023-08-10T21:45:20Z</cp:lastPrinted>
  <dcterms:created xsi:type="dcterms:W3CDTF">2021-01-16T01:16:30Z</dcterms:created>
  <dcterms:modified xsi:type="dcterms:W3CDTF">2023-08-16T23:33:06Z</dcterms:modified>
</cp:coreProperties>
</file>